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B08C9FAD-095F-4CF6-87BB-FEBC4FFE7BEA}" xr6:coauthVersionLast="47" xr6:coauthVersionMax="47" xr10:uidLastSave="{00000000-0000-0000-0000-000000000000}"/>
  <bookViews>
    <workbookView xWindow="38280" yWindow="-120" windowWidth="29040" windowHeight="15720" activeTab="3" xr2:uid="{00000000-000D-0000-FFFF-FFFF00000000}"/>
  </bookViews>
  <sheets>
    <sheet name="2020" sheetId="1" r:id="rId1"/>
    <sheet name="2021" sheetId="2" r:id="rId2"/>
    <sheet name="2022" sheetId="3" r:id="rId3"/>
    <sheet name="2023" sheetId="4" r:id="rId4"/>
  </sheets>
  <definedNames>
    <definedName name="_xlnm._FilterDatabase" localSheetId="0" hidden="1">'2020'!$A$1:$J$1</definedName>
    <definedName name="_xlnm._FilterDatabase" localSheetId="1" hidden="1">'2021'!$A$1:$K$256</definedName>
    <definedName name="_xlnm._FilterDatabase" localSheetId="2" hidden="1">'2022'!$B$1:$M$259</definedName>
    <definedName name="_xlnm._FilterDatabase" localSheetId="3" hidden="1">'2023'!$B$1:$N$141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3" i="4" l="1"/>
  <c r="I257" i="3" l="1"/>
  <c r="I256" i="3"/>
  <c r="I253" i="3"/>
  <c r="I252" i="3"/>
  <c r="I249" i="3"/>
  <c r="I247" i="3"/>
  <c r="I246" i="3"/>
  <c r="I245" i="3"/>
  <c r="I243" i="3"/>
  <c r="I242" i="3"/>
  <c r="I240" i="3"/>
  <c r="I237" i="3"/>
  <c r="I235" i="3"/>
  <c r="I234"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6" i="3"/>
  <c r="I152" i="3"/>
  <c r="I151" i="3"/>
  <c r="I148" i="3"/>
  <c r="I147" i="3"/>
  <c r="I145" i="3"/>
  <c r="I143" i="3"/>
  <c r="I142" i="3"/>
  <c r="I140" i="3"/>
  <c r="I139" i="3"/>
  <c r="I137" i="3"/>
  <c r="I136" i="3"/>
  <c r="I134" i="3"/>
  <c r="I133" i="3"/>
  <c r="I132" i="3"/>
  <c r="I131" i="3"/>
  <c r="I130" i="3"/>
  <c r="I129" i="3"/>
  <c r="I128" i="3"/>
  <c r="I127" i="3"/>
  <c r="I125" i="3"/>
  <c r="I124" i="3"/>
  <c r="I123" i="3"/>
  <c r="I122" i="3"/>
  <c r="I121" i="3"/>
  <c r="I120" i="3"/>
  <c r="I118" i="3"/>
  <c r="I117" i="3"/>
  <c r="I115" i="3"/>
  <c r="I114" i="3"/>
  <c r="I112" i="3"/>
  <c r="I111" i="3"/>
  <c r="I110" i="3"/>
  <c r="I109" i="3"/>
  <c r="I108" i="3"/>
  <c r="I107" i="3"/>
  <c r="I106" i="3"/>
  <c r="I105" i="3"/>
  <c r="I104" i="3"/>
  <c r="I103" i="3"/>
  <c r="I102" i="3"/>
  <c r="I101" i="3"/>
  <c r="I100" i="3"/>
  <c r="I97" i="3"/>
  <c r="I95" i="3"/>
  <c r="I94" i="3"/>
  <c r="I93" i="3"/>
  <c r="I86" i="3"/>
  <c r="I85" i="3"/>
  <c r="I84" i="3"/>
  <c r="I83" i="3"/>
  <c r="I82" i="3"/>
  <c r="I81" i="3"/>
  <c r="I78" i="3"/>
  <c r="I77" i="3"/>
  <c r="I76" i="3"/>
  <c r="I75" i="3"/>
  <c r="I74" i="3"/>
  <c r="I73" i="3"/>
  <c r="I72" i="3"/>
  <c r="I71" i="3"/>
  <c r="I70" i="3"/>
  <c r="I69" i="3"/>
  <c r="I68" i="3"/>
  <c r="I67" i="3"/>
  <c r="I66" i="3"/>
  <c r="I65" i="3"/>
  <c r="I64" i="3"/>
  <c r="I63" i="3"/>
  <c r="I62" i="3"/>
  <c r="I61" i="3"/>
  <c r="I60" i="3"/>
  <c r="I59" i="3"/>
  <c r="I58" i="3"/>
  <c r="I57" i="3"/>
  <c r="I56" i="3"/>
  <c r="I54" i="3"/>
  <c r="I53" i="3"/>
  <c r="I51" i="3"/>
  <c r="I50" i="3"/>
  <c r="I49" i="3"/>
  <c r="I47" i="3"/>
  <c r="I46" i="3"/>
  <c r="I44" i="3"/>
  <c r="I43" i="3"/>
  <c r="I41" i="3"/>
  <c r="I40" i="3"/>
  <c r="I39" i="3"/>
  <c r="I37" i="3"/>
  <c r="I35" i="3"/>
  <c r="I34" i="3"/>
  <c r="I33" i="3"/>
  <c r="I32" i="3"/>
  <c r="I31" i="3"/>
  <c r="I30" i="3"/>
  <c r="I28" i="3"/>
  <c r="I27" i="3"/>
  <c r="I26" i="3"/>
  <c r="I24" i="3"/>
  <c r="I23" i="3"/>
  <c r="I22" i="3"/>
  <c r="I20" i="3"/>
  <c r="I19" i="3"/>
  <c r="I18" i="3"/>
  <c r="I17" i="3"/>
  <c r="I16" i="3"/>
  <c r="I15" i="3"/>
  <c r="I14" i="3"/>
  <c r="I13" i="3"/>
  <c r="I12" i="3"/>
  <c r="I11" i="3"/>
  <c r="I9" i="3"/>
  <c r="I8" i="3"/>
  <c r="I7" i="3"/>
  <c r="I6" i="3"/>
  <c r="I5" i="3"/>
  <c r="I4" i="3"/>
  <c r="I2" i="3"/>
  <c r="G10" i="2"/>
  <c r="G223" i="2"/>
  <c r="G224" i="2"/>
  <c r="G225" i="2"/>
  <c r="G83" i="2"/>
  <c r="G169" i="2"/>
  <c r="G17" i="2"/>
  <c r="G49" i="2"/>
  <c r="G16" i="2"/>
  <c r="G48" i="2"/>
  <c r="G107" i="2"/>
  <c r="G15" i="2"/>
  <c r="G47" i="2"/>
  <c r="G46" i="2"/>
  <c r="G45" i="2"/>
  <c r="G44" i="2"/>
  <c r="G208" i="2" l="1"/>
  <c r="G227" i="2"/>
  <c r="G226" i="2"/>
  <c r="G222" i="2"/>
  <c r="G221" i="2"/>
  <c r="G228" i="2"/>
  <c r="G42" i="2"/>
  <c r="G104" i="2"/>
  <c r="G40" i="2"/>
  <c r="G100" i="2"/>
  <c r="G220" i="2"/>
  <c r="G38" i="2"/>
  <c r="G97" i="2"/>
  <c r="G96" i="2"/>
  <c r="G95" i="2"/>
  <c r="G91" i="2"/>
  <c r="G155" i="2"/>
  <c r="G218" i="2"/>
  <c r="G9" i="2"/>
  <c r="G217" i="2"/>
  <c r="G153" i="2"/>
  <c r="G85" i="2"/>
  <c r="G82" i="2"/>
  <c r="G81" i="2"/>
  <c r="G207" i="2"/>
  <c r="G37" i="2"/>
  <c r="G148" i="2" l="1"/>
  <c r="G36" i="2"/>
  <c r="G206" i="2"/>
  <c r="G145" i="2"/>
  <c r="G77" i="2" l="1"/>
  <c r="G205" i="2"/>
  <c r="G76" i="2"/>
  <c r="G139" i="2" l="1"/>
  <c r="G3" i="2"/>
  <c r="G203" i="2"/>
  <c r="G34" i="2"/>
  <c r="G135" i="2"/>
  <c r="G134" i="2"/>
  <c r="G32" i="2"/>
  <c r="G215" i="2"/>
  <c r="G71" i="2"/>
  <c r="G70" i="2"/>
  <c r="G213" i="2"/>
  <c r="G202" i="2"/>
  <c r="G132" i="2"/>
  <c r="G131" i="2"/>
  <c r="G201" i="2"/>
  <c r="G200" i="2"/>
  <c r="G129" i="2"/>
  <c r="G127" i="2"/>
  <c r="G67" i="2"/>
  <c r="G66" i="2"/>
  <c r="G31" i="2" l="1"/>
  <c r="G65" i="2"/>
  <c r="G198" i="2"/>
  <c r="G197" i="2"/>
  <c r="G196" i="2"/>
  <c r="G63" i="2"/>
  <c r="G61" i="2"/>
  <c r="G60" i="2"/>
  <c r="G195" i="2" l="1"/>
  <c r="G59" i="2"/>
  <c r="G124" i="2"/>
  <c r="G194" i="2"/>
  <c r="G30" i="2"/>
  <c r="G58" i="2" l="1"/>
  <c r="G5" i="1"/>
  <c r="G6" i="1"/>
  <c r="G4" i="1"/>
  <c r="G3" i="1"/>
  <c r="G9" i="1"/>
  <c r="G8" i="1"/>
  <c r="G7" i="1"/>
  <c r="G14" i="1"/>
  <c r="G12" i="1"/>
  <c r="G11" i="1"/>
  <c r="G10" i="1"/>
  <c r="G18" i="1"/>
  <c r="G17" i="1"/>
  <c r="G15" i="1"/>
  <c r="G16" i="1"/>
</calcChain>
</file>

<file path=xl/sharedStrings.xml><?xml version="1.0" encoding="utf-8"?>
<sst xmlns="http://schemas.openxmlformats.org/spreadsheetml/2006/main" count="6087" uniqueCount="2098">
  <si>
    <t>P.č.</t>
  </si>
  <si>
    <t>Prijímateľ</t>
  </si>
  <si>
    <t>ITMS kód</t>
  </si>
  <si>
    <t>Autori</t>
  </si>
  <si>
    <t xml:space="preserve">Názov článku/link </t>
  </si>
  <si>
    <t>Všetky granty v rámci poďakovania</t>
  </si>
  <si>
    <t>Podiel na projekt</t>
  </si>
  <si>
    <t>Link</t>
  </si>
  <si>
    <t>Databáza Scopus / WoS</t>
  </si>
  <si>
    <t>Rok MS</t>
  </si>
  <si>
    <t>A2</t>
  </si>
  <si>
    <t>Slovenská poľnohospodárska univerzita v Nitre</t>
  </si>
  <si>
    <t>313011V336</t>
  </si>
  <si>
    <t>Ksenija LONČAR</t>
  </si>
  <si>
    <t>Cannabis sativa L. and its multipurpose use</t>
  </si>
  <si>
    <t>(1) This publication was supported by the Operational program Integrated Infrastructure within the project: Demand-driven research for the sustainable and inovative food, Drive4SIFood 313011V336, cofinanced by the Euruopean Regional Development Fund</t>
  </si>
  <si>
    <t>nie</t>
  </si>
  <si>
    <t>Ing. Gažarová Martina, PhD.</t>
  </si>
  <si>
    <t>VÝŽIVA – ČLOVEK – ZDRAVIE 2020. Recenzovaný zborník vedeckých prác
Katedry výživy ľudí FAPZ SPU v Nitre</t>
  </si>
  <si>
    <t>Táto publikácia bola vytvorená realizáciou projektu (1) KEGA 004SPU-4/2019 – Implementácia
moderného inovatívneho konceptu nutričnej aplikácie do vyučovacieho procesu študentov a
následné využitie poznatkov v praxi, s podporou projektu „Identifikácia kritických
antropometrických parametrov vo vzťahu k obezite a rizikovým zložkám potravinového
reťazca“ (2)  Grantovej agentúry FAPZ SPU v Nitre (05-GA FAPZ SPU-19) a vďaka podpore v
rámci (3) Operačného programu Integrovaná infraštruktúra pre projekt – Dopytovo-orientovaný
výskum pre udržateľné a inovatívne potraviny (Drive4SIFood 313011V336) spolufinancovaný zo zdrojov Európskeho fondu regionálneho rozvoja.</t>
  </si>
  <si>
    <t>Gažarová Martina, Halámeková Alžbeta</t>
  </si>
  <si>
    <t>VÝŽIVOVÉ HODNOTY VYBRANÝCH BEZLEPKOVÝCH PRODUKTOV</t>
  </si>
  <si>
    <t>Táto práca vznikla s podporou projektu (1)  „Identifikácia kritických antropometrických parametrov vo vzťahu k obezite a rizikovým zložkám potravinového reťazca“ Grantovej agentúry FAPZ SPU v Nitre (05-GA FAPZ SPU-19) a (2) „Implementácia moderného inovatívneho konceptu nutričnej aplikácie do vyučovacieho procesu študentov a následné využitie poznatkov v praxi“ (KEGA 004SPU-4/2019) a vďaka podpore v rámci (3) Operačného programu Integrovaná infraštruktúra pre projekt – Dopytovo-orientovaný výskum pre udržateľné a inovatívne potraviny (Drive4SIFood 313011V336) spolufinancovaný zo zdrojov Európskeho fondu regionálneho rozvoja.</t>
  </si>
  <si>
    <t>Martina Gažarová, Petra Lenártová</t>
  </si>
  <si>
    <t>Zmeny telesnej kompozície vplyvom konzumácie celozrnných pekárskych výrobkov</t>
  </si>
  <si>
    <t>Táto publikácia bola vytvorená aj vďaka podpore v rámci (1) Operačného programu Integrovaná infraštruktúra pre projekty: Dopytovo-orientovaný výskum pre udržateľné a inovatívne potraviny (Drive4SIFood 313011V336) a (2) Dlhodobý strategický výskum prevencie, intervencie a mechanizmov obezity a jej komorbidít (ITMS: 313011V344) spolufinancovaných zo zdrojov Európskeho fondu regionálneho rozvoja; a vďaka realizácii projektu (3) KEGA 004SPU-4/2019 – Implementácia moderného inovatívneho konceptu nutričnej aplikácie do vyučovacieho procesu študentov a následné využitie poznatkov v praxi. (4) Vedecká monografia vznikla s podporou Grantovej agentúry FAPZ SPU v Nitre: 07-GA FAPZ SPU-19 „Identifikácia kritických antropometrických parametrov vo vzťahu k obezite a rizikovým zložkám potravinového reťazca“</t>
  </si>
  <si>
    <t>Gažarová Martina, Kočíková Miroslava, Halámeková Alžbeta, Habánová Marta, Krivosudská Eleonóra3, Mrázová Jana, Kopčeková Jana</t>
  </si>
  <si>
    <t>FREKVENCIA KONZUMÁCIE BEZLEPKOVÉHO PEČIVA A JEJ
VPLYV NA VYBRANÉ ANTROPOMETRICKÉ PARAMETRE</t>
  </si>
  <si>
    <t>Táto práca vznikla s podporou projektu (1) „Identifikácia kritických antropometrických parametrov vo vzťahu k obezite a rizikovým zložkám potravinového reťazca“ Grantovej agentúry FAPZ SPU v Nitre (05-GA FAPZ SPU-19) a (2) „Implementácia moderného inovatívneho konceptu nutričnej aplikácie do vyučovacieho procesu študentov a následné využitie poznatkov v praxi“ (KEGA 004SPU-4/2019) a vďaka podpore v rámci (3) Operačného programu Integrovaná infraštruktúra pre projekt – Dopytovo-orientovaný výskum pre udržateľné a inovatívne potraviny (Drive4SIFood 313011V336) spolufinancovaný zo zdrojov Európskeho fondu regionálneho rozvoja</t>
  </si>
  <si>
    <t>A3</t>
  </si>
  <si>
    <t>Simona BALDOVSKÁ, Nora MARUNIAKOVÁ, Petr SLÁMA, Aleš PAVLÍK, Adriana KOLESÁROVÁ</t>
  </si>
  <si>
    <t>The impact of Lonicera caerulea berry extract on human ovarian cells in vitro</t>
  </si>
  <si>
    <t>(1) This work was supported by the Ministry of Education, Science, Research and Sport of the Slovak Republic projects APVV-18-0312, (2) DS-FR-19-0049, (3) VEGA 1/0266/20, (4) The Excellent scientific team “Center of Animal Reproduction (CeRA)”, (5) the Operational Program Integrated Infrastructure within the project: Demand-driven research for the sustainable and inovative food, Drive4SIFood 313011V336,   cofinanced by the European Regional Development Fund, and (6) AgroBioTech Research Centre built in accordance with the project Building „AgroBioTech" Research Centre ITMS 26220220180.</t>
  </si>
  <si>
    <t>Simona Baldovská, Nora Maruniaková, Petr Sláma, Aleš Pavlík, Ladislav Kohút, Adriana Kolesárová</t>
  </si>
  <si>
    <t>EFFICACY OF PHYTONUTRIENTS FROM POMEGRANATE PEEL ON HUMAN OVARIAN CELLS IN VITRO</t>
  </si>
  <si>
    <t>áno</t>
  </si>
  <si>
    <t>Simona Baldovská</t>
  </si>
  <si>
    <t>MODULAČNÉ ÚČINKY GRANÁTOVÉHO JABLKA (PUNICA GRANATUM) NA HUMÁNNE BUNKOVÉ LÍNIE VAJEČNÍKOV IN VITRO
2020</t>
  </si>
  <si>
    <t>Výsledky predloženej práce boli získané za finančnej podpory projektov (1) APVV-18-0312, (2) APVV-15-0543, (3) VEGA 1/0266/20, (4) DS-FR-19-0049, s podporou (5) Centra reprodukcie živočíchov (CeRA) a s podporou  (6) Výskumného centra AgroBioTech vybudovaného v rámci projektu Vybudovanie výskumného centra „AgrobioTech“ ITMS 26220220180.  (7) Táto publikácia vznikla vďaka podpore v rámci Operačného programu Integrovaná infraštruktúra pre projekt: Dopytovo-orientovaný výskum pre udrţateľné a inovatívne potraviny, Drive4SIFood 313011V336, spolufinancovaný zo zdrojov Európskeho fondu regionálneho rozvoja</t>
  </si>
  <si>
    <t>A4</t>
  </si>
  <si>
    <t>Lidiková, J., Čéryová, N., Šnirc, M., Vollmannová, A., Musilová, J., Brindza J., Grygorieva O. , Fehér A.</t>
  </si>
  <si>
    <t>Comparison of heavy metal intake by different species of genus Allium L.</t>
  </si>
  <si>
    <t>(1) This work was supported by scientific grant VEGA 1/0114/18, (2) scientific grant VEGA 1/0722/19 and (3) Operational program Integrated Infrastructure within the project: demand-driven research for the sustainable and innovative food, Drive4SIFood 313011V336, cofinanced by the European Regional Development Fund</t>
  </si>
  <si>
    <t xml:space="preserve">https://doi.org/10.1007/s12011-020-02536-7 </t>
  </si>
  <si>
    <t xml:space="preserve">Golian, M., Hlavačková, L., Maťová, A., Mezeyová, I., Šlošár, M., Hegedüsová, A., Adamec, S. </t>
  </si>
  <si>
    <t>The influence of chosen organic fertilizers on qualitative parameters of three Daucus Carota L. varieties</t>
  </si>
  <si>
    <t>(1) This publication was supported by the Operational program Integrated Infrastructure within the project: Demand-driven research for the sustainable and inovative food, Drive4SIFood
313011V336, cofinanced by the Euruopean Regional Development Fund, (2) KEGA 018SPU-4/2020 and (3) by AgroBioTech Research Centre built in accordance with the project Building „AgroBioTech" Research Centre ITMS 26220220180.</t>
  </si>
  <si>
    <t>Bojňanská, T., Ivanišová, E., Vollmannová, A.</t>
  </si>
  <si>
    <t xml:space="preserve">Influence of hemp flour on the rheology of wheat-rye dough. </t>
  </si>
  <si>
    <t>(1) This publication was supported by the Operational program Integrated Infrastructure within
the project: Demand-driven research for the sustainable and innovative food, Drive4SIFood
313011V336, (2) cofinanced by the European Regional Development Fund and ITMS
26220220180 Building Research Centre AgroBioTech.</t>
  </si>
  <si>
    <t>Ivanišová, E., Krajger, E., Bojňanská, T.</t>
  </si>
  <si>
    <t>Medicinal herbs as a functional ingredient for biscuits.</t>
  </si>
  <si>
    <t>(1) This publication was supported by the Operational program Integrated Infrastructure within
the project: Demand-driven research for the sustainable and innovative food, Drive4SIFood
313011V336, co-financed by the European Regional Development Fund.</t>
  </si>
  <si>
    <t>Čéryová, N., Bajčan, D., Lidiková, J., Musilová, J., Šnirc, M., Jančo, I., Franková, H., Bláhová, M.</t>
  </si>
  <si>
    <t xml:space="preserve"> Antioxidant activity and phenolic content of Slovak varietal wines of Muscat type.</t>
  </si>
  <si>
    <t>(1) Work was supported by the Slovak Science Foundation VEGA (Grant no. 1/0114/18).
(2) This publication was supported by the Operational program Integrated Infrastructure within the project: Demand- driven research for the sustainable and innovative food, Drive4SIFood 313011V336, cofinanced by the European Regional Development Fund.</t>
  </si>
  <si>
    <t>A5</t>
  </si>
  <si>
    <t>Ján ČIMO, Karol ŠINKA, Andrej TÁRNÍK, Elena AYDIN, Vladimír KIŠŠ1, Lucia TOKOVÁ</t>
  </si>
  <si>
    <t>Impact of climate change on vegetation period of basic species of vegetables in Slovakia</t>
  </si>
  <si>
    <t>(1) This work was supported by the Slovak Research and Develop-ment Agency under the contract No. SK-AT-2017-0008; (2) Cultural and Educational Grant Agency and by Grant Agency of SUA in Nitra under the contract No. GA SPU 03-GASPU-2018. (3) This publication was supported by the Operational Program Integrated Infrastructure within the project: Demand-driven research for the sustainable and innovative food, Drive4SIFood 313011V336, cofinanced by the European Regional Development Fund; (4) This publication is the result of the project implementation: „Scientific support of climate change adaptation in agriculture and mitigation of soil degradation” (ITMS2014+ 313011W580) supported by the Integrated Infrastructure Operational Programme funded by the ERDF. (5) This publication was supported by the Operational Pro-gramme Integrated Infrastructure within the project: Sustainable smart farming systems taking into account the future challenges 313011W112, cofinanced by the European Regional Develop-ment Fund.</t>
  </si>
  <si>
    <t>Juraj Tulík, Ján Kosiba, František Tóth</t>
  </si>
  <si>
    <t xml:space="preserve">PROPERTIES OF BIODEGRADABLE
LUBRICANTS USED IN AGRICULTURAL
ENGINEERING </t>
  </si>
  <si>
    <t>(1) AgroBioTech Research Center built within the project "AgrobioTech
Research Center" ITMS 26220220180, (2) MŠVVaŠ SR VEGA No.1 / 0155/18 “Applied research on use of
ecological energy carriers in agricultural, forestry and transport
engineering, (3) This publication was supported by the Operational Program Integrated
Infrastructure within the project: Demand-driven research for the
sustainable and inovative food, Drive4SIFood 313011V336, cofinanced
by the European Regional Development Fund</t>
  </si>
  <si>
    <t>http://ram-verlag.net/wp-content/uploads/2020/11/98-9-properties_of_biodegradable.pdf</t>
  </si>
  <si>
    <t xml:space="preserve">Hujo L’ubomír , Jablonický Juraj, Markovič Jaromír, Tulík Juraj,, Simikič Mirko,
Zastempowski Marcin  and Janoušková Romana </t>
  </si>
  <si>
    <t>Design of Laboratory Test Equipment for Automotive Oil
Filters to Evaluate the Technical Life of Engine Oil</t>
  </si>
  <si>
    <t>(1) This work was supported by project VEGA 1/0155/18 “Applied research of the
use of ecological energy carriers in agricultural, forestry and transport technology.” (2) This work was supported by project KEGA 028SPU-4/2019 “Practical utilization of design and testing knowledge of transmission systems of hydraulic mechanisms of mobile agricultural and forestry machinery.”
(3) This work was supported by project APVV SK-PL-18-0041 “The Development of Scientific Cooperation in the Study of the Effects of Biofuels in Road Transport, Including Environmental Impact.”
(4) This publication was supported by the Operational Program Integrated Infrastructure within the
project: Demand-driven research for the sustainable and innovative food, Drive4SIFood 313011V336, cofinanced by the European Regional Development Fund.</t>
  </si>
  <si>
    <t>https://www.mdpi.com/2076-3417/11/2/483/htm</t>
  </si>
  <si>
    <t>A6</t>
  </si>
  <si>
    <t>Efraim Steinbruch, Dusan Drabik, Michael Epstein, Supratim Ghosh,
Meghanath S. Prabhu, Michael Gozin, Abraham Kribus, Alexander Golberg</t>
  </si>
  <si>
    <t>Hydrothermal processing of a green seaweed Ulva sp. for the production of
monosaccharides, polyhydroxyalkanoates, and hydrochar</t>
  </si>
  <si>
    <t>The authors thank the Israeli Ministry of Energy, Infrastructures and Water Resources (219-11-138), TAU XIN Center, and The Aaron Frenkel Air Pollution Initiative at Tel Aviv University for the support of this study. The authors sincerely thank Vered Holdengreber from the Electron Microscopy Unit, Inter-Departmental Research Facility Unit, Faculty of Life Sciences, Tel Aviv University for the help with SEM. (1) Dusan Drabik acknowledges the financial support received from the Slovak
Research and Development Agency under contract No. APVV-19-0544
and (2) from the Operational program Integrated Infrastructure within the
project: Demand-driven research for the sustainable and innovative
food, Drive4SIFood 313011V336, co-financed by the European Regional Development Fund.</t>
  </si>
  <si>
    <t>Stefaniia Belinska, Izabela Adamičková, Natália Turčeková, Miriam Buliková, Peter Bielik</t>
  </si>
  <si>
    <t>REGIONAL DISPARITIES IN THE EUROPEAN UNION FROM
THE PERSPECTIVE OF ENVIRONMENTAL CONTEXT INDICATORS</t>
  </si>
  <si>
    <t>(1) This publication was supported by the Operational programme Integrated Infrastructure within the project: Demand-driven research for the sustainable and innovative food, Drive4SIFood 313011V336, co-financed by the European Regional Development Fund.</t>
  </si>
  <si>
    <t>https://content.sciendo.com/view/journals/vjbsd/9/2/article-p33.xml?language=en</t>
  </si>
  <si>
    <t>Ján Pokrivčák, Marán Tóth</t>
  </si>
  <si>
    <t>Nová SPP: Ciele, Intervencie, Alokácie, Dohody</t>
  </si>
  <si>
    <t>(1) This publication was supported by the Operational Program Integrated Infrastructure within the project: Demand-driven research for the sustainable and innovative food, Drive4SIFood 313011V336, cofinanced by the European Regional Development Fund</t>
  </si>
  <si>
    <t>A7</t>
  </si>
  <si>
    <t>doc. Ing. Andrea Mendelová, PhD., Ing. Ľubomír Mendel, PhD., doc. Ing. Ján Mareček, PhD.</t>
  </si>
  <si>
    <t>Hodnotenie kvality vybraných odrôd a genotypov rajčiaka jedlého (Lycopersicon esculentum Mill.) podľa smeru ich využitia</t>
  </si>
  <si>
    <t>(1) 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</si>
  <si>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t xml:space="preserve">Citácia </t>
  </si>
  <si>
    <t xml:space="preserve"> A1 </t>
  </si>
  <si>
    <r>
      <rPr>
        <u/>
        <sz val="11"/>
        <color theme="1"/>
        <rFont val="Calibri"/>
        <family val="2"/>
        <charset val="238"/>
        <scheme val="minor"/>
      </rPr>
      <t>Ailer, Štefan, ; SPUFZK06 (aut.)</t>
    </r>
    <r>
      <rPr>
        <sz val="11"/>
        <color theme="1"/>
        <rFont val="Calibri"/>
        <family val="2"/>
        <scheme val="minor"/>
      </rPr>
      <t xml:space="preserve">
	Achberger, Jakub (aut.)
	Jakabová, Silvia, ; SPUFBP08 (aut.)
	Mankovecký, Jakub, ; SPUFZK06 (aut.)
	Jedlička, Jaroslav, ; SPUFZK06 (aut.)
	Levická, Mária, ; SPUFZK06 (aut.) </t>
    </r>
  </si>
  <si>
    <t>Hodnotenie vplyvu ručného a mechanizovaného zberu hrozna na obsah fenolických látok a režim kyslíka v bielom víne</t>
  </si>
  <si>
    <t>Drive4SIFood 313011V336</t>
  </si>
  <si>
    <t xml:space="preserve">nie je voľne dostupné na internete </t>
  </si>
  <si>
    <t>AILER, Štefan, Jakub ACHBERGER, Silvia JAKABOVÁ, Jakub MANKOVECKÝ, Jaroslav JEDLIČKA a Mária LEVICKÁ. Hodnotenie vplyvu ručného a mechanizovaného zberu hrozna na obsah fenolických látok a režim kyslíka v bielom víne. Záhradníctvo 2021. Nitra: Slovenská poľnohospodárska univerzita, 2021, , 13-24. ISBN 978-80-552-2393-3.</t>
  </si>
  <si>
    <t>A1</t>
  </si>
  <si>
    <t xml:space="preserve">Ducsay, Ladislav,- Zapletalová, Alexandra,- Slepčan, Marek, - Vicianová, Mária, ;Hozlár, Peter - Bušo, Rastislav </t>
  </si>
  <si>
    <t>Selenium effect on wheat grain yield and quality applied in different growth stages</t>
  </si>
  <si>
    <t>VEGA 1/0325/17, Drive4SIFood 313011V336 .                                                                                              Supported by the Grant Agency VEGA, Slovak Republic, Project No. 1/0325/17, and by the Operational program Inte-
grated Infrastructure within the project: Demand-driven research for the sustainable and innovative food, Drive4SIFood
313011V336, cofinanced by the European Regional Development Fund</t>
  </si>
  <si>
    <t>https://www.agriculturejournals.cz/publicFiles/589_2020-PSE.pdf</t>
  </si>
  <si>
    <r>
      <t xml:space="preserve">DUCSAY, Ladislav, Alexandra ZAPLETALOVÁ, Marek SLEPČAN, Mária VICIANOVÁ, Peter HOZLÁR a Rastislav BUŠO. Selenium effect on wheat grain yield and quality applied in different growth stages. </t>
    </r>
    <r>
      <rPr>
        <i/>
        <sz val="11"/>
        <color theme="1"/>
        <rFont val="Calibri"/>
        <family val="2"/>
        <scheme val="minor"/>
      </rPr>
      <t>Plant, soil and environment</t>
    </r>
    <r>
      <rPr>
        <sz val="11"/>
        <color theme="1"/>
        <rFont val="Calibri"/>
        <family val="2"/>
        <scheme val="minor"/>
      </rPr>
      <t xml:space="preserve">. Praha: Ústav zemědělských a potravinářských informací, 2021, </t>
    </r>
    <r>
      <rPr>
        <b/>
        <sz val="11"/>
        <color theme="1"/>
        <rFont val="Calibri"/>
        <family val="2"/>
        <scheme val="minor"/>
      </rPr>
      <t>67</t>
    </r>
    <r>
      <rPr>
        <sz val="11"/>
        <color theme="1"/>
        <rFont val="Calibri"/>
        <family val="2"/>
        <scheme val="minor"/>
      </rPr>
      <t>, 147-153. ISSN 1214-1178.</t>
    </r>
  </si>
  <si>
    <t xml:space="preserve">Valková, Veronika, ; Ďúranová, Hana, ;Ivanišová, Eva, ;  Gabríny, Lucia, ; Kačániová, Miroslava, ; </t>
  </si>
  <si>
    <t>Antioxidačná aktivita a mikrobiologické vlastnosti chleba obohateného o 1% prídavok mikroprášku z hroznových semien [elektronický zdroj] = Anioxidant activity and microbiological properties of bread enriched with 1% grape seed micropowder</t>
  </si>
  <si>
    <t>Táto publikácia vznikla vďaka podpore v rámci projektu VEGA 1/0180/20 a Operačného
programu Integrovaná infraštruktúra pre projekt: Dopytovo-orientovaný výskum pre
udržateľné a inovatívne potraviny, Drive4SIFood 313011V336, spolufinancovaný zo zdrojov
Európskeho fondu regionálneho rozvoja.</t>
  </si>
  <si>
    <t>http://www.hotskolabrno.cz/upload/userfiles/files/sbornik_XIV_konfer_VSOH_2021_07042021.pdf</t>
  </si>
  <si>
    <t xml:space="preserve">nie </t>
  </si>
  <si>
    <t>VALKOVÁ, Veronika, Hana ĎÚRANOVÁ, Eva IVANIŠOVÁ, Lucia GABRÍNY a Miroslava KAČÁNIOVÁ. Antioxidačná aktivita a mikrobiologické vlastnosti chleba obohateného o 1% prídavok mikroprášku z hroznových semien: Anioxidant activity and microbiological properties of bread enriched with 1% grape seed micropowder. Nové trendy v gastronomii, hotelnictví a cestovním ruchu. Brno: Vysoká škola obchodní a hotelová 2021, , 73-79. ISBN 978-80-7627-006-0.</t>
  </si>
  <si>
    <t xml:space="preserve">Hegedűsová, Alžbeta, ; Hegedűs, Ondrej, ; Jakabová, Silvia, ;Andrejiová, Alena, ; Šlosár, Miroslav, ; Mezeyová, Ivana, ; Golian, Marcel, ; </t>
  </si>
  <si>
    <t>Selenium supplementation in horticultural crops</t>
  </si>
  <si>
    <t>This publication was supported by the Operational Program Integrated Infrastructure
within the project: Demand-driven research for the sustainable and innovative food,
Drive4SIFood 313011V336, cofinanced by the European Regional Development
Fund, was supported by the Grant KEGA no. 017/SPU-4/2019 Innovation of the
content structure and e-Learning in the study programs of Food Safety and Control
and Food and Technology in Gastronomy, and Grant KEGA no. 018SPU-4/2020
Development of Theoretical Knowledge and Practical Skills of Students for
Teaching of Subject Vegetable Production</t>
  </si>
  <si>
    <t>https://doi.org/10.1007/978-3-030-70486-5</t>
  </si>
  <si>
    <r>
      <t xml:space="preserve">HEGEDŰSOVÁ, Alžbeta, Ondrej HEGEDŰS, Silvia JAKABOVÁ, Alena ANDREJIOVÁ, Miroslav ŠLOSÁR, Ivana MEZEYOVÁ a Marcel GOLIAN. </t>
    </r>
    <r>
      <rPr>
        <i/>
        <sz val="11"/>
        <color theme="1"/>
        <rFont val="Calibri"/>
        <family val="2"/>
        <scheme val="minor"/>
      </rPr>
      <t>Selenium supplementation in horticultural crops</t>
    </r>
    <r>
      <rPr>
        <sz val="11"/>
        <color theme="1"/>
        <rFont val="Calibri"/>
        <family val="2"/>
        <scheme val="minor"/>
      </rPr>
      <t>. Basel: Springer Nature Switzerland, 2021. ISBN 978-3-030-70485-8.</t>
    </r>
  </si>
  <si>
    <t xml:space="preserve">Čuboň, Juraj, ;Haščík, Peter, ; Herc, Peter ;Hleba, Lukáš, ;  Hlebová, Miroslava,;Šimonová, Nikoleta ; </t>
  </si>
  <si>
    <t>Význam živočíšnych bielkovín vo výžive človeka = The importance of animal proteins in human nutrition</t>
  </si>
  <si>
    <t>Vydané v rámci projektu KEGA 027SPU-4/2019, Drive4SIFood 313011V336 .   Práca bola vypracovaná s podporou projektu KEGA 027SPU-4/2019 a Dopytovo-orientovaného výskumu pre udržateľné a inovatívne potraviny, Drive4SIFood 313011V336, spolufinancovaný zo zdrojov Európskeho fondu regionálneho rozvoja.</t>
  </si>
  <si>
    <t>http://www.hotskolabrno.cz/upload/userfiles/files/JTHC_1_2021.pdf</t>
  </si>
  <si>
    <r>
      <t xml:space="preserve">ČUBOŇ, Juraj, Peter HAŠČÍK, Peter HERC, Lukáš HLEBA, Miroslava HLEBOVÁ a Nikoleta ŠIMONOVÁ. Význam živočíšnych bielkovín vo výžive človeka: The importance of animal proteins in human nutrition. </t>
    </r>
    <r>
      <rPr>
        <i/>
        <sz val="11"/>
        <color theme="1"/>
        <rFont val="Calibri"/>
        <family val="2"/>
        <scheme val="minor"/>
      </rPr>
      <t>Journal of tourism, hospitality and commerce</t>
    </r>
    <r>
      <rPr>
        <sz val="11"/>
        <color theme="1"/>
        <rFont val="Calibri"/>
        <family val="2"/>
        <scheme val="minor"/>
      </rPr>
      <t xml:space="preserve">. Brno: Vysoká škola obchodní a hotelová, 2021, </t>
    </r>
    <r>
      <rPr>
        <b/>
        <sz val="11"/>
        <color theme="1"/>
        <rFont val="Calibri"/>
        <family val="2"/>
        <scheme val="minor"/>
      </rPr>
      <t>12</t>
    </r>
    <r>
      <rPr>
        <sz val="11"/>
        <color theme="1"/>
        <rFont val="Calibri"/>
        <family val="2"/>
        <scheme val="minor"/>
      </rPr>
      <t>(1), 31-36. ISSN 1804-3836.</t>
    </r>
  </si>
  <si>
    <t xml:space="preserve">Čuboň, Juraj, ; Haščík, Peter, ; Herc, Peter ; Hleba, Lukáš, ; Hlebová, Miroslava, Šimonová, Nikoleta ; Bučko, Ondřej, ; </t>
  </si>
  <si>
    <t>The use of mutton in sausage production</t>
  </si>
  <si>
    <t>Vydané v rámci projektu KEGA 027SPU-4/2019, Drive4SIFood 313011V336 .                                           The work was prepared with the support of the project
KEGA 027SPU-4/2019 and Demand-Oriented Research for
Sustainable and Innovative Foods, Drive4SIFood
313011V336, co-financed by the European Regional
Development Fund.</t>
  </si>
  <si>
    <t>http://www.potravinarstvo.com/journal1/index.php/potravinarstvo/article/view/1602</t>
  </si>
  <si>
    <t>ČUBOŇ, Juraj, Peter HAŠČÍK, Peter HERC, Lukáš HLEBA, Miroslava HLEBOVÁ, Nikoleta ŠIMONOVÁ a Ondřej BUČKO. The use of mutton in sausage production. Potravinárstvo Slovak Journal of Food Sciences. Nitrianske Hrnčiarovce: Združenie HACCP Consulting, 2021, 15, 506-512. ISSN 1337-0960.</t>
  </si>
  <si>
    <t xml:space="preserve">Maťová, Adriána, ; 
	Hegedűsová, Alžbeta, ; 
	Andrejiová, Alena, ; 
	Hegedűs, Ondrej, 
	Golian, Marcel, ;
	Šlosár, Miroslav, ; 
	Lidiková, Judita, ; 
	Lošák, Tomáš, </t>
  </si>
  <si>
    <t>Evaluation of storage and freezing, baking, and boiling treatments on total carotenoids content in the fruits of selected Cucurbita moschata Duch. varieties</t>
  </si>
  <si>
    <t>This publication was supported by the Operational Program Integrated Infrastructure within the Project: Demand-Driven Research for the Sustainable and Innovative Food, Drive4SIFood (313011V336), cofinanced by the European Regional Development Fund.</t>
  </si>
  <si>
    <t>https://doi.org/10.1155/2021/5584652</t>
  </si>
  <si>
    <t>MAŤOVÁ, Adriána, Alžbeta HEGEDŰSOVÁ, Alena ANDREJIOVÁ, Ondrej HEGEDŰS, Marcel GOLIAN, Miroslav ŠLOSÁR, Judita LIDIKOVÁ a Tomáš LOŠÁK. Evaluation of storage and freezing, baking, and boiling treatments on total carotenoids content in the fruits of selected Cucurbita moschata Duch. varieties. Journal of Food Quality. Malden: Wiley-Blackwell Publishing, 2021, 2021(5584652). ISSN 0146-9428.</t>
  </si>
  <si>
    <t xml:space="preserve">Ailer, Štefan, ; 
	Serenčéš, Roman, ;
	Kozelová, Dagmar, ; 
	Poláková, Zuzana, ; 
	Jakabová, Silvia, ; </t>
  </si>
  <si>
    <t>Possibilities for depleting the content of undesirable volatile phenolic compounds in white wine with the use of low-intervention and economically efficient grape processing technology</t>
  </si>
  <si>
    <t>We would like to thank to the Operational Program Integrated Infrastructure:
Demand-driven research for the sustainable and innovative food, Drive4SIFood 313011V336, cofinanced
by the European Regional Development Fund for administrative and technical support.                   This work was funded by Vedecká Grantová Agentúra MŠVVaŠ SR a SAV (1/0239/21)
“Modern analytical approaches to the identification of health safety risks and dual quality of selected
foods”.</t>
  </si>
  <si>
    <t>https://doi.org/10.3390/app11156735</t>
  </si>
  <si>
    <r>
      <t xml:space="preserve">AILER, Štefan, Roman SERENČÉŠ, Dagmar KOZELOVÁ, Zuzana POLÁKOVÁ a Silvia JAKABOVÁ. Possibilities for depleting the content of undesirable volatile phenolic compounds in white wine with the use of low-intervention and economically efficient grape processing technology.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(6735). ISSN 2076-3417online.</t>
    </r>
  </si>
  <si>
    <t>ARTIMOVÁ (Cinkocki), Renata, Nikola LIPKOVÁ, Soňa JAVOREKOVÁ, Jana PETROVÁ, Jana MAKOVÁ, Juraj MEDO a Ladislav DUCSAY</t>
  </si>
  <si>
    <t>The Impact of Growth-Promoting Streptomycetes Isolated from Rhizosphere and Bulk Soil on Oilseed Rape (Brassica napus L.) Growth Parameters</t>
  </si>
  <si>
    <t>Popis urobený 30.6.2021. Drive4SIFood313011V336 .</t>
  </si>
  <si>
    <t xml:space="preserve">	https://doi.org/10.3390/su13105704</t>
  </si>
  <si>
    <t>ARTIMOVÁ (Cinkocki), Renata, Nikola LIPKOVÁ, Soňa JAVOREKOVÁ, Jana PETROVÁ, Jana MAKOVÁ, Juraj MEDO a Ladislav DUCSAY. The Impact of Growth-Promoting Streptomycetes Isolated from Rhizosphere and Bulk Soil on Oilseed Rape (Brassica napus L.) Growth Parameters. Sustainability. Basel: MDPI, 2021, 13(5704), 10. ISSN 2071-1050.</t>
  </si>
  <si>
    <t>JEDLIČKA, Jaroslav, Štefan AILER, Ján DUREC, Miroslava KAČÁNIOVÁ a Magdaléna VALŠÍKOVÁ-FREY</t>
  </si>
  <si>
    <t>Vplyv magnetizmu na senzorické vlastnosti vína cuvée Alibernet - Dornfelder</t>
  </si>
  <si>
    <t xml:space="preserve">nie je volne dostupné na internete </t>
  </si>
  <si>
    <r>
      <t xml:space="preserve">JEDLIČKA, Jaroslav, Štefan AILER, Ján DUREC, Miroslava KAČÁNIOVÁ a Magdaléna VALŠÍKOVÁ-FREY. Vplyv magnetizmu na senzorické vlastnosti vína cuvée Alibernet - Dornfelder. </t>
    </r>
    <r>
      <rPr>
        <i/>
        <sz val="11"/>
        <color theme="1"/>
        <rFont val="Calibri"/>
        <family val="2"/>
        <scheme val="minor"/>
      </rPr>
      <t>Záhradníctvo 2020</t>
    </r>
    <r>
      <rPr>
        <sz val="11"/>
        <color theme="1"/>
        <rFont val="Calibri"/>
        <family val="2"/>
        <scheme val="minor"/>
      </rPr>
      <t>. Nitra: Slovenská poľnohospodárska univerzita, 2020, , 83-101. ISBN 978-80-552-2237-0.</t>
    </r>
  </si>
  <si>
    <t>JEDLIČKA, Jaroslav, Miroslava KAČÁNIOVÁ, Ján DUREC, Štefan AILER a Magdaléna VALŠÍKOVÁ-FREY.</t>
  </si>
  <si>
    <t>Vplyv magnetizmu na obsahové a senzorické vlastnosti vína Alibernet</t>
  </si>
  <si>
    <t>Drive4SIFood 313011V336 .</t>
  </si>
  <si>
    <r>
      <t xml:space="preserve">JEDLIČKA, Jaroslav, Miroslava KAČÁNIOVÁ, Ján DUREC, Štefan AILER a Magdaléna VALŠÍKOVÁ-FREY. Vplyv magnetizmu na obsahové a senzorické vlastnosti vína Alibernet. </t>
    </r>
    <r>
      <rPr>
        <i/>
        <sz val="11"/>
        <color theme="1"/>
        <rFont val="Calibri"/>
        <family val="2"/>
        <scheme val="minor"/>
      </rPr>
      <t>Záhradníctvo 2020</t>
    </r>
    <r>
      <rPr>
        <sz val="11"/>
        <color theme="1"/>
        <rFont val="Calibri"/>
        <family val="2"/>
        <scheme val="minor"/>
      </rPr>
      <t>. Nitra: Slovenská poľnohospodárska univerzita, 2020, , 118-126. ISBN 978-80-552-2237-0.</t>
    </r>
  </si>
  <si>
    <t>JEDLIČKA, Jaroslav, Ján DUREC, Štefan AILER, Magdaléna VALŠÍKOVÁ-FREY a Miroslava KAČÁNIOVÁ.</t>
  </si>
  <si>
    <t>Vplyv magnetizmu na senzorické vlastnosti a obsahové látky vína odrody frankovky modrej</t>
  </si>
  <si>
    <r>
      <t xml:space="preserve">JEDLIČKA, Jaroslav, Ján DUREC, Štefan AILER, Magdaléna VALŠÍKOVÁ-FREY a Miroslava KAČÁNIOVÁ. Vplyv magnetizmu na senzorické vlastnosti a obsahové látky vína odrody frankovky modrej. </t>
    </r>
    <r>
      <rPr>
        <i/>
        <sz val="11"/>
        <color theme="1"/>
        <rFont val="Calibri"/>
        <family val="2"/>
        <scheme val="minor"/>
      </rPr>
      <t>Záhradníctvo 2020</t>
    </r>
    <r>
      <rPr>
        <sz val="11"/>
        <color theme="1"/>
        <rFont val="Calibri"/>
        <family val="2"/>
        <scheme val="minor"/>
      </rPr>
      <t>. Nitra: Slovenská poľnohospodárska univerzita, 2020, , 127-136. ISBN 978-80-552-2237-0.</t>
    </r>
  </si>
  <si>
    <t>JEDLIČKA, Jaroslav, Štefan AILER, Ján DUREC, Miroslava KAČÁNIOVÁ a Magdaléna VALŠÍKOVÁ-FREY.</t>
  </si>
  <si>
    <t>Vplyv magnetizmu na senzorické vlastnosti vína Dornfelder</t>
  </si>
  <si>
    <r>
      <t xml:space="preserve">JEDLIČKA, Jaroslav, Štefan AILER, Ján DUREC, Miroslava KAČÁNIOVÁ a Magdaléna VALŠÍKOVÁ-FREY. Vplyv magnetizmu na senzorické vlastnosti vína Dornfelder. </t>
    </r>
    <r>
      <rPr>
        <i/>
        <sz val="11"/>
        <color theme="1"/>
        <rFont val="Calibri"/>
        <family val="2"/>
        <scheme val="minor"/>
      </rPr>
      <t>Záhradníctvo 2020</t>
    </r>
    <r>
      <rPr>
        <sz val="11"/>
        <color theme="1"/>
        <rFont val="Calibri"/>
        <family val="2"/>
        <scheme val="minor"/>
      </rPr>
      <t>. Nitra: Slovenská poľnohospodárska univerzita, 2020, , 102-117. ISBN 978-80-552-2237-0.</t>
    </r>
  </si>
  <si>
    <t>KUNKELOVÁ, Martina, Juraj SAKÁČ a Jakub SITKEY.</t>
  </si>
  <si>
    <t>Organic carbon and its labile forms as indicators of soil quality in selected systems of garden crops growing</t>
  </si>
  <si>
    <t>Vydané v rámci projektu Drive4SIFood 313011V336</t>
  </si>
  <si>
    <t>https://doi.org/10.15414/2021.9788055224008</t>
  </si>
  <si>
    <r>
      <t xml:space="preserve">KUNKELOVÁ, Martina, Juraj SAKÁČ a Jakub SITKEY. Organic carbon and its labile forms as indicators of soil quality in selected systems of garden crops growing.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73. ISBN 978-80-552-2400-8.</t>
    </r>
  </si>
  <si>
    <t>Jakub Neupauer, Peter Kováčik</t>
  </si>
  <si>
    <t>Content of calcium, magnesium and sulphur in carrot roots depending on the amount of vermicompost in the growing substrate</t>
  </si>
  <si>
    <t>Vydané v rámci projektu VEGA 1/0378/20, Drive4SIFood 313011V336</t>
  </si>
  <si>
    <r>
      <t xml:space="preserve">NEUPAUER, Jakub a Peter KOVÁČIK. Content of calcium, magnesium and sulphur in carrot roots depending on the amount of vermicompost in the growing substrate.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74. ISBN 978-80-552-2400-8.</t>
    </r>
  </si>
  <si>
    <t xml:space="preserve">Vician, Tomáš ; 
	Černý, Ivan, ;
	Ernst, Dávid, ; 
	Skopal, Ján </t>
  </si>
  <si>
    <t>Aspects of the production process of sunflower (Helianthus annuus L.) depending on different cultivation technologies</t>
  </si>
  <si>
    <t>Vydané v rámci projektu Drive4SIFood 313011V336.</t>
  </si>
  <si>
    <r>
      <t xml:space="preserve">VICIAN, Tomáš, Ivan ČERNÝ, Dávid ERNST a Ján SKOPAL. Aspects of the production process of sunflower (Helianthus annuus L.) depending on different cultivation technologies.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76. ISBN 978-80-552-2400-8.</t>
    </r>
  </si>
  <si>
    <r>
      <t xml:space="preserve">Jedlička, Jaroslav, ; SPUFZK06 (aut.)
	</t>
    </r>
    <r>
      <rPr>
        <u/>
        <sz val="11"/>
        <color theme="1"/>
        <rFont val="Calibri"/>
        <family val="2"/>
        <charset val="238"/>
        <scheme val="minor"/>
      </rPr>
      <t>Ailer, Štefan, ; SPUFZK06 (aut.)</t>
    </r>
    <r>
      <rPr>
        <sz val="11"/>
        <color theme="1"/>
        <rFont val="Calibri"/>
        <family val="2"/>
        <scheme val="minor"/>
      </rPr>
      <t xml:space="preserve">
	Kačániová, Miroslava, ; SPUFZK06 (aut.)
	Levická, Mária, ; SPUFZK06 (aut.)
	Valšíková-Frey, Magdaléna, (aut.) </t>
    </r>
  </si>
  <si>
    <t>Vplyv magnetizmu na senzorické vlastnosti vína</t>
  </si>
  <si>
    <t>JEDLIČKA, Jaroslav, Štefan AILER, Miroslava KAČÁNIOVÁ, Mária LEVICKÁ a Magdaléna VALŠÍKOVÁ-FREY. Vplyv magnetizmu na senzorické vlastnosti vína. Záhradníctvo 2021. Nitra: Slovenská poľnohospodárska univerzita, 2021, , 85-94. ISBN 978-80-552-2393-3.</t>
  </si>
  <si>
    <r>
      <t xml:space="preserve">Levická, Mária, ; SPUFZK06 (aut.)
	Jedlička, Jaroslav, ; SPUFZK06 (aut.)
	Valšíková-Frey, Magdaléna, (aut.) ; 7
	Kačániová, Miroslava, ; SPUFZK06 (aut.)
	</t>
    </r>
    <r>
      <rPr>
        <u/>
        <sz val="11"/>
        <color theme="1"/>
        <rFont val="Calibri"/>
        <family val="2"/>
        <charset val="238"/>
        <scheme val="minor"/>
      </rPr>
      <t>Ailer, Štefan, ; SPUFZK06 (aut.)</t>
    </r>
    <r>
      <rPr>
        <sz val="11"/>
        <color theme="1"/>
        <rFont val="Calibri"/>
        <family val="2"/>
        <scheme val="minor"/>
      </rPr>
      <t xml:space="preserve">
	Diškanová, Miroslava (aut.)</t>
    </r>
  </si>
  <si>
    <t>Sekundárne metabolity rastlín ako prírodné liečivo</t>
  </si>
  <si>
    <t>LEVICKÁ, Mária, Jaroslav JEDLIČKA, Magdaléna VALŠÍKOVÁ-FREY, Miroslava KAČÁNIOVÁ, Štefan AILER a Miroslava DIŠKANOVÁ. Sekundárne metabolity rastlín ako prírodné liečivo. Záhradníctvo 2021. Nitra: Slovenská poľnohospodárska univerzita, 2021, , 65-84. ISBN 978-80-552-2393-3.</t>
  </si>
  <si>
    <r>
      <rPr>
        <u/>
        <sz val="11"/>
        <color theme="1"/>
        <rFont val="Calibri"/>
        <family val="2"/>
        <charset val="238"/>
        <scheme val="minor"/>
      </rPr>
      <t xml:space="preserve"> </t>
    </r>
    <r>
      <rPr>
        <sz val="11"/>
        <color theme="1"/>
        <rFont val="Calibri"/>
        <family val="2"/>
        <charset val="238"/>
        <scheme val="minor"/>
      </rPr>
      <t xml:space="preserve">Kováčik, Anton, </t>
    </r>
    <r>
      <rPr>
        <sz val="11"/>
        <color theme="1"/>
        <rFont val="Calibri"/>
        <family val="2"/>
        <scheme val="minor"/>
      </rPr>
      <t xml:space="preserve">; SPUFBP03 (aut.)
	Hlebová, Miroslava, (aut.)
	</t>
    </r>
    <r>
      <rPr>
        <u/>
        <sz val="11"/>
        <color theme="1"/>
        <rFont val="Calibri"/>
        <family val="2"/>
        <charset val="238"/>
        <scheme val="minor"/>
      </rPr>
      <t xml:space="preserve">Hleba, Lukáš, </t>
    </r>
    <r>
      <rPr>
        <sz val="11"/>
        <color theme="1"/>
        <rFont val="Calibri"/>
        <family val="2"/>
        <scheme val="minor"/>
      </rPr>
      <t xml:space="preserve">; SPUFBP06 (aut.)
	Jambor, Tomáš, ; SPUFBP08 (aut.)
	Kováčiková, Eva, ; SPUPRA15 (aut.) </t>
    </r>
  </si>
  <si>
    <t>Potential effect of thyme and oregano essential oils to antimicrobial activity and yeast enzymatic antioxidative system</t>
  </si>
  <si>
    <t xml:space="preserve"> No.  APVV-16-0289, Drive4SIFood 313011V336</t>
  </si>
  <si>
    <t>https://office2.jmbfs.org/index.php/JMBFS/article/view/5583</t>
  </si>
  <si>
    <r>
      <t xml:space="preserve">KOVÁČIK, Anton, Miroslava HLEBOVÁ, Lukáš HLEBA, Tomáš JAMBOR a Eva KOVÁČIKOVÁ. Potential effect of thyme and oregano essential oils to antimicrobial activity and yeast enzymatic antioxidative system.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(3). ISSN 1338-5178.</t>
    </r>
  </si>
  <si>
    <r>
      <t xml:space="preserve">Vician, Tomáš ; SPUFAP25 (aut.)
	</t>
    </r>
    <r>
      <rPr>
        <u/>
        <sz val="11"/>
        <color theme="1"/>
        <rFont val="Calibri"/>
        <family val="2"/>
        <charset val="238"/>
        <scheme val="minor"/>
      </rPr>
      <t>Černý, Ivan, ; SPUFAP25</t>
    </r>
    <r>
      <rPr>
        <sz val="11"/>
        <color theme="1"/>
        <rFont val="Calibri"/>
        <family val="2"/>
        <scheme val="minor"/>
      </rPr>
      <t xml:space="preserve"> (aut.)
	</t>
    </r>
    <r>
      <rPr>
        <u/>
        <sz val="11"/>
        <color theme="1"/>
        <rFont val="Calibri"/>
        <family val="2"/>
        <charset val="238"/>
        <scheme val="minor"/>
      </rPr>
      <t>Ernst, Dávid, ; SPUFAP25</t>
    </r>
    <r>
      <rPr>
        <sz val="11"/>
        <color theme="1"/>
        <rFont val="Calibri"/>
        <family val="2"/>
        <scheme val="minor"/>
      </rPr>
      <t xml:space="preserve"> (aut.)
	Zapletalová, Alexandra, ; SPUFAP01 (aut.)
	Skopal, Ján ; SPUFAP25 (aut.) </t>
    </r>
  </si>
  <si>
    <t>Parametre produkcie repy cukrovej pod vplyvom ročníka a biostimulátorov florone a fertisilinn</t>
  </si>
  <si>
    <t>https://arl4.library.sk/arl-spu/sk/gwext/?url=https%3A//doi.org/10.15414/2021.9788055224121&amp;type=extlink</t>
  </si>
  <si>
    <t>VICIAN, Tomáš, Ivan ČERNÝ, Dávid ERNST, Alexandra ZAPLETALOVÁ a Ján SKOPAL. Parametre produkcie repy cukrovej pod vplyvom ročníka a biostimulátorov florone a fertisilinn: The parameters of sugar beet production under the influence of year and stimulating substances florone and fertisilinn. Výživa - človek - zdravie 2021. Nitra: Slovenská poľnohospodárska univerzita, 2021, , 269-275. ISBN 978-80-552-2412-1.</t>
  </si>
  <si>
    <r>
      <rPr>
        <u/>
        <sz val="11"/>
        <color theme="1"/>
        <rFont val="Calibri"/>
        <family val="2"/>
        <charset val="238"/>
        <scheme val="minor"/>
      </rPr>
      <t>Ernst, Dávid, ; SPUFAP25 (aut.)</t>
    </r>
    <r>
      <rPr>
        <sz val="11"/>
        <color theme="1"/>
        <rFont val="Calibri"/>
        <family val="2"/>
        <scheme val="minor"/>
      </rPr>
      <t xml:space="preserve">
	Zagiba, Tamás (aut.)
	</t>
    </r>
    <r>
      <rPr>
        <u/>
        <sz val="11"/>
        <color theme="1"/>
        <rFont val="Calibri"/>
        <family val="2"/>
        <charset val="238"/>
        <scheme val="minor"/>
      </rPr>
      <t>Černý, Ivan, ; SPUFAP25 (aut.)</t>
    </r>
    <r>
      <rPr>
        <sz val="11"/>
        <color theme="1"/>
        <rFont val="Calibri"/>
        <family val="2"/>
        <scheme val="minor"/>
      </rPr>
      <t xml:space="preserve">
	Vicianová, Mária, ; SPUFAP01 (aut.)
	Zapletalová, Alexandra, ; SPUFAP01 (aut.)
	Vician, Tomáš ; SPUFAP25 (aut.)
	Skopal, Ján ; SPUFAP25 (aut.) </t>
    </r>
  </si>
  <si>
    <t>Vplyv stimulátora rastu na báze humínových a fulvonových kyselín na úrodu zrna a obsah škrobu v zrne pšenice letnej formy ozimnej</t>
  </si>
  <si>
    <t>https://doi.org/10.15414/2021.9788055224121</t>
  </si>
  <si>
    <r>
      <t xml:space="preserve">ERNST, Dávid, Tamás ZAGIBA, Ivan ČERNÝ, Mária VICIANOVÁ, Alexandra ZAPLETALOVÁ, Tomáš VICIAN a Ján SKOPAL. Vplyv stimulátora rastu na báze humínových a fulvonových kyselín na úrodu zrna a obsah škrobu v zrne pšenice letnej formy ozimnej: Impact of humic and fulvonic acid-based growth stimulator on grain yield and starch content of winter wheat grain. </t>
    </r>
    <r>
      <rPr>
        <i/>
        <sz val="11"/>
        <color theme="1"/>
        <rFont val="Calibri"/>
        <family val="2"/>
        <scheme val="minor"/>
      </rPr>
      <t>Výživa - človek - zdravie 2021</t>
    </r>
    <r>
      <rPr>
        <sz val="11"/>
        <color theme="1"/>
        <rFont val="Calibri"/>
        <family val="2"/>
        <scheme val="minor"/>
      </rPr>
      <t>. Nitra: Slovenská poľnohospodárska univerzita, 2021, , 29-32. ISBN 978-80-552-2412-1.</t>
    </r>
  </si>
  <si>
    <r>
      <rPr>
        <u/>
        <sz val="11"/>
        <color theme="1"/>
        <rFont val="Calibri"/>
        <family val="2"/>
        <charset val="238"/>
        <scheme val="minor"/>
      </rPr>
      <t>Černý, Ivan, ; SPUFAP25 (aut.)
	Ernst, Dávid, ; SPUFAP25 (aut.</t>
    </r>
    <r>
      <rPr>
        <sz val="11"/>
        <color theme="1"/>
        <rFont val="Calibri"/>
        <family val="2"/>
        <scheme val="minor"/>
      </rPr>
      <t>)
	Vician, Tomáš ; SPUFAP25 (aut.)
	Zapletalová, Alexandra, ; SPUFAP01 (aut.)
	Skopal, Ján ; SPUFAP25 (aut.)</t>
    </r>
  </si>
  <si>
    <t>Vplyv ročníka a podporných prípravkov Phosph plus a Nutri Zn na úrodu zrna kukurice siatej</t>
  </si>
  <si>
    <t>ČERNÝ, Ivan, Dávid ERNST, Tomáš VICIAN, Alexandra ZAPLETALOVÁ a Ján SKOPAL. Vplyv ročníka a podporných prípravkov Phosph plus a Nutri Zn na úrodu zrna kukurice siatej: Influence of the year and supporting preparations Phosph plus and Nutri Zn on the corn grain yield. Výživa - človek - zdravie 2021. Nitra: Slovenská poľnohospodárska univerzita, 2021, , 17-21. ISBN 978-80-552-2412-1.</t>
  </si>
  <si>
    <r>
      <rPr>
        <u/>
        <sz val="11"/>
        <color theme="1"/>
        <rFont val="Calibri"/>
        <family val="2"/>
        <charset val="238"/>
        <scheme val="minor"/>
      </rPr>
      <t>Medo, Juraj, ; SPUFBP06 (aut.)</t>
    </r>
    <r>
      <rPr>
        <sz val="11"/>
        <color theme="1"/>
        <rFont val="Calibri"/>
        <family val="2"/>
        <scheme val="minor"/>
      </rPr>
      <t xml:space="preserve">
	</t>
    </r>
    <r>
      <rPr>
        <sz val="11"/>
        <color theme="1"/>
        <rFont val="Calibri"/>
        <family val="2"/>
        <charset val="238"/>
        <scheme val="minor"/>
      </rPr>
      <t>Žiarovská, Jana, ; SPUFAP04 (aut.)</t>
    </r>
    <r>
      <rPr>
        <sz val="11"/>
        <color theme="1"/>
        <rFont val="Calibri"/>
        <family val="2"/>
        <scheme val="minor"/>
      </rPr>
      <t xml:space="preserve">
	Ďuračka, Michal, ; SPUFBP03 (aut.)
	Tvrdá, Eva, ; SPUFBP03 (aut.)
	Baňas, Štefan, ; SPUFBP03 (aut.)
	Gábor, Michal, ; SPUFAP10 (aut.)
	Kyseľ, Matúš, ; SPUPRA15 (aut.)
	Kačániová, Miroslava, ; SPUFZK06 (aut.)</t>
    </r>
  </si>
  <si>
    <t>Core microbiome of slovak holstein friesian breeding bulls’ semen</t>
  </si>
  <si>
    <t>Drive4SIFood 313011V336 (50%), (NUKLEUS) 313011V387 (50%)</t>
  </si>
  <si>
    <t>https://www.mdpi.com/2076-2615/11/11/3331/htm</t>
  </si>
  <si>
    <t>MEDO, Juraj, Jana ŽIAROVSKÁ, Michal ĎURAČKA, Eva TVRDÁ, Štefan BAŇAS, Michal GÁBOR, Matúš KYSEĽ a Miroslava KAČÁNIOVÁ. Core microbiome of slovak holstein friesian breeding bulls’ semen. Animals. Basel: MDPI, 2021, 11, ]. ISSN 2076-2615.</t>
  </si>
  <si>
    <r>
      <rPr>
        <u/>
        <sz val="11"/>
        <color theme="1"/>
        <rFont val="Calibri"/>
        <family val="2"/>
        <charset val="238"/>
        <scheme val="minor"/>
      </rPr>
      <t>Ailer, Štefan, ; SPUFZK06 (aut.)</t>
    </r>
    <r>
      <rPr>
        <sz val="11"/>
        <color theme="1"/>
        <rFont val="Calibri"/>
        <family val="2"/>
        <scheme val="minor"/>
      </rPr>
      <t xml:space="preserve">
	Šípeková, Romana (aut.)
	Kozelová, Dagmar, ; SPUFBP05 (aut.)
	Jedlička, Jaroslav, ; SPUFZK06 (aut.)
	Drdolová, Zuzana, (aut.) </t>
    </r>
  </si>
  <si>
    <t xml:space="preserve">Využitie potenciálu pestovateľského ročníka pri prezentácii vína vo vertikálnej zážitkovej enogastronómii </t>
  </si>
  <si>
    <t>AILER, Štefan, Romana ŠÍPEKOVÁ, Dagmar KOZELOVÁ, Jaroslav JEDLIČKA a Zuzana DRDOLOVÁ. Využitie potenciálu pestovateľského ročníka pri prezentácii vína vo vertikálnej zážitkovej enogastronómii: The use ofpotential yearof growinginthe presentation of wine in vertical experience enogastronomy. Journal of tourism, hospitality and commerce. Brno: Vysoká škola obchodní a hotelová, 2021, 12(2), 5-11. ISSN 1804-3836.</t>
  </si>
  <si>
    <r>
      <t xml:space="preserve">Lipková, Nikola, ; SPUFBP06 (aut.)
	</t>
    </r>
    <r>
      <rPr>
        <u/>
        <sz val="11"/>
        <color theme="1"/>
        <rFont val="Calibri"/>
        <family val="2"/>
        <charset val="238"/>
        <scheme val="minor"/>
      </rPr>
      <t>Medo, Juraj, ; SPUFBP06 (aut.)</t>
    </r>
    <r>
      <rPr>
        <sz val="11"/>
        <color theme="1"/>
        <rFont val="Calibri"/>
        <family val="2"/>
        <scheme val="minor"/>
      </rPr>
      <t xml:space="preserve">
	Artimová, Renata, ; SPUFBP06 (aut.)
	</t>
    </r>
    <r>
      <rPr>
        <u/>
        <sz val="11"/>
        <color theme="1"/>
        <rFont val="Calibri"/>
        <family val="2"/>
        <charset val="238"/>
        <scheme val="minor"/>
      </rPr>
      <t>Maková, Jana, ; SPUFBP06 (aut.)
	Petrová, Jana, ; SPUFBP06 (aut.)</t>
    </r>
    <r>
      <rPr>
        <sz val="11"/>
        <color theme="1"/>
        <rFont val="Calibri"/>
        <family val="2"/>
        <scheme val="minor"/>
      </rPr>
      <t xml:space="preserve">
	</t>
    </r>
    <r>
      <rPr>
        <u/>
        <sz val="11"/>
        <color theme="1"/>
        <rFont val="Calibri"/>
        <family val="2"/>
        <charset val="238"/>
        <scheme val="minor"/>
      </rPr>
      <t>Javoreková, Soňa, ; SPUFBP06 (aut.)</t>
    </r>
    <r>
      <rPr>
        <sz val="11"/>
        <color theme="1"/>
        <rFont val="Calibri"/>
        <family val="2"/>
        <scheme val="minor"/>
      </rPr>
      <t xml:space="preserve">
	Michalko, Jaroslav, ; SPUFBP08 (aut.</t>
    </r>
  </si>
  <si>
    <t>Growth Promotion of Rapeseed (Brassica napus L.) and Blackleg Disease (Leptosphaeria maculans) Suppression Mediated by Endophytic Bacteria</t>
  </si>
  <si>
    <t xml:space="preserve">Vydané v rámci projektu VEGA 2/0100/18, Drive4SIFood 313011V336, AgroBioTech Research ITMS 26220220180. </t>
  </si>
  <si>
    <t>https://arl4.library.sk/arl-spu/sk/gwext/?url=https%3A//doi.org/10.3390/agronomy11101966&amp;type=extlink</t>
  </si>
  <si>
    <t>LIPKOVÁ, Nikola, Juraj MEDO, Renata ARTIMOVÁ, Jana MAKOVÁ, Jana PETROVÁ, Soňa JAVOREKOVÁ a Jaroslav MICHALKO. Growth promotion of rapeseed (Brassica napus L.) and blackleg disease (Leptosphaeria maculans) suppression mediated by endophytic bacteria. Agronomy-Basel. Basel: MDPI, 2021, 11(1966), 10. ISSN 2073-4395online.</t>
  </si>
  <si>
    <r>
      <t xml:space="preserve">Herc, Peter 
	Čuboň, Juraj,
	Haščík, Peter,
	</t>
    </r>
    <r>
      <rPr>
        <u/>
        <sz val="11"/>
        <color theme="1"/>
        <rFont val="Calibri"/>
        <family val="2"/>
        <charset val="238"/>
        <scheme val="minor"/>
      </rPr>
      <t xml:space="preserve">Hleba, Lukáš, </t>
    </r>
    <r>
      <rPr>
        <sz val="11"/>
        <color theme="1"/>
        <rFont val="Calibri"/>
        <family val="2"/>
        <scheme val="minor"/>
      </rPr>
      <t xml:space="preserve">
	Hlebová, Miroslava, 
	Šimonová, Nikoleta </t>
    </r>
  </si>
  <si>
    <t>Význam bielkovín vo výžive detí a adolescentov</t>
  </si>
  <si>
    <t>KEGA 027SPU-4/2019, Drive4SiFood 313011V336</t>
  </si>
  <si>
    <r>
      <t xml:space="preserve">HERC, P. -- ČUBOŇ, J. -- HAŠČÍK, P. -- HLEBA, L. -- CÍSAROVÁ, M. -- ŠIMONOVÁ, N. Význam bielkovín vo výžive detí a adolescentov = The importance of proteins in the nutrition of children and dolescents. In </t>
    </r>
    <r>
      <rPr>
        <i/>
        <sz val="11"/>
        <color theme="1"/>
        <rFont val="Calibri"/>
        <family val="2"/>
        <scheme val="minor"/>
      </rPr>
      <t>Journal of tourism, hospitality and commerce.</t>
    </r>
    <r>
      <rPr>
        <sz val="11"/>
        <color theme="1"/>
        <rFont val="Calibri"/>
        <family val="2"/>
        <scheme val="minor"/>
      </rPr>
      <t xml:space="preserve"> 12, 1 (2021), s. 46--53. ISSN 1804-3836.</t>
    </r>
  </si>
  <si>
    <r>
      <t xml:space="preserve">Čuboň, J. – Herc, P. – Haščík, P. – </t>
    </r>
    <r>
      <rPr>
        <u/>
        <sz val="11"/>
        <color theme="1"/>
        <rFont val="Calibri"/>
        <family val="2"/>
        <charset val="238"/>
        <scheme val="minor"/>
      </rPr>
      <t>Hleba, L</t>
    </r>
    <r>
      <rPr>
        <sz val="11"/>
        <color theme="1"/>
        <rFont val="Calibri"/>
        <family val="2"/>
        <scheme val="minor"/>
      </rPr>
      <t>. – Hlebová, M</t>
    </r>
  </si>
  <si>
    <t>Kvalita mäsa rodu (sus)</t>
  </si>
  <si>
    <t>Čuboň, J. – Herc, P. – Haščík, P. – Hleba, L. – Hlebová, M. 2021. THE MEAT QUALITY OF THE GENUS SUS.​Vedecká monografia, 2 THETA : Český Těšín. p. 100. ISBN 978-80-88279-09-9</t>
  </si>
  <si>
    <t xml:space="preserve">A1 </t>
  </si>
  <si>
    <r>
      <t xml:space="preserve">Jedlička, Jaroslav, ; SPUFZK06 (aut.)
	Ševčovič, Rastislav (aut.)
	Levická, Mária, ; SPUFZK06 (aut.)
	Kačániová, Miroslava, ; SPUFZK06 (aut.)
	</t>
    </r>
    <r>
      <rPr>
        <u/>
        <sz val="11"/>
        <color theme="1"/>
        <rFont val="Calibri"/>
        <family val="2"/>
        <charset val="238"/>
        <scheme val="minor"/>
      </rPr>
      <t>Ailer, Štefan, ; SPUFZK06 (aut.)</t>
    </r>
    <r>
      <rPr>
        <sz val="11"/>
        <color theme="1"/>
        <rFont val="Calibri"/>
        <family val="2"/>
        <scheme val="minor"/>
      </rPr>
      <t xml:space="preserve">
	Valšíková-Frey, Magdaléna, (aut.) ; 7</t>
    </r>
  </si>
  <si>
    <t>Doplnky výživy pre podporu výkonu a výkonnosti športovcov</t>
  </si>
  <si>
    <t>JEDLIČKA, Jaroslav, Rastislav ŠEVČOVIČ, Mária LEVICKÁ, Miroslava KAČÁNIOVÁ, Štefan AILER a Magdaléna VALŠÍKOVÁ-FREY. Doplnky výživy pre podporu výkonu a výkonnosti športovcov. Záhradníctvo 2021. Nitra: Slovenská poľnohospodárska univerzita, 2021, , 95-113. ISBN 978-80-552-2393-3.</t>
  </si>
  <si>
    <t>Jana Bilčíková, Silvia Farkasová, Jana Žiarovská</t>
  </si>
  <si>
    <t>Genetic variability of commercially important apple varieties
(Malus × domestica Borkh.) assessed by CDDP markers</t>
  </si>
  <si>
    <t>This publication was supported by the Operational program Integrated Infrastructure within the project: Demanddriven
research for the sustainable and inovative food, Drive4SIFood 313011V336, cofinanced by the European
Regional Development Fund and by European Community under project no 26220220180: Building research centre
“AgroBioTech“.</t>
  </si>
  <si>
    <t>file:///C:/Users/PC4/AppData/Local/Temp/793-4509-1-PB.pdf</t>
  </si>
  <si>
    <r>
      <t xml:space="preserve">BILČÍKOVÁ, Jana, Silvia FARKASOVÁ a Jana ŽIAROVSKÁ. Genetic variability of commercially important apple varieties (Malus x domestica Borkh.) assessed by CDDP markers.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21-26. ISSN 1336-9245.</t>
    </r>
  </si>
  <si>
    <t>Ľubomír Harenčár, Katarína Ražná, Janka Nôžková</t>
  </si>
  <si>
    <t>Cyanogenic glycosides - their role and potential in plant food resources</t>
  </si>
  <si>
    <t>Popis urobený 13.12. 2021. Vydané v rámci projekt Drive4SIFood 313011V336, ITMS 313011V344. Bibliografické odkazy. Spôsob prístupu: World Wide Web                                                                                     This publication was supported by the Operational Program Integrated  Infrastructure  within  the  project:  Demand-driven  research  for  the sustainable  and  innovative  food,Drive4SIFood313011V336  and  Operational Program Integrated Infrastructure for the project: Long-term strategic research of prevention, intervention and mechanisms of obesity and its comorbidities, IMTS: 313011V344, co-financed by the European Regional Development Fund</t>
  </si>
  <si>
    <t>https://office2.jmbfs.org/index.php/JMBFS/article/view/4771/378</t>
  </si>
  <si>
    <t>HARENČÁR, Ľubomír, Katarína RAŽNÁ a Janka NÔŽKOVÁ. Cyanogenic glycosides - their role and potential in plant food resources. Journal of Microbiology, Biotechnology and Food Sciences. Nitra: Slovak University of Agriculture, 2021, 11(3). ISSN 1338-5178.</t>
  </si>
  <si>
    <t>Lucia Urbanová (Zamiešková), Jana Žiarovská</t>
  </si>
  <si>
    <t>Variability of DNA based amplicon profiles generated by Bet v 1 homologous among different vegetable species</t>
  </si>
  <si>
    <t>Drive4SIFood 313011V336.                                                                                                                               This publication was supported by the Operational program Integrated Infrastructure within the project: Demanddriven
research for the sustainable and innovative food, Drive4SIFood 313011V336, co‑financed by the European
Regional Development Fund.</t>
  </si>
  <si>
    <t>http://www.acta.fapz.uniag.sk/journal/index.php/on_line/article/view/788</t>
  </si>
  <si>
    <r>
      <t xml:space="preserve">URBANOVÁ, Lucia a Jana ŽIAROVSKÁ. Variability of DNA based amplicon profiles generated by Bet v 1 homologous among different vegetable species.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1-6. ISSN 1336-9245.</t>
    </r>
  </si>
  <si>
    <t>Lucia Zeleňáková, Jana Žiarovská, Anna Kolesárová</t>
  </si>
  <si>
    <t>Uchovávanie marinovaného mäsa určeného na grilovanie z pohľadu zdravotnej bezpečnosti = Storage of marinated meat intended for grilling from the food safety point of view</t>
  </si>
  <si>
    <t>Vydané v rámci projektu Drive4SIFood 313011V336 .</t>
  </si>
  <si>
    <r>
      <t xml:space="preserve">ZELEŇÁKOVÁ, Lucia, Jana ŽIAROVSKÁ a Anna KOLESÁROVÁ. Uchovávanie marinovaného mäsa určeného na grilovanie z pohľadu zdravotnej bezpečnosti: Storage of marinated meat intended for grilling from the food safety point of view. </t>
    </r>
    <r>
      <rPr>
        <i/>
        <sz val="11"/>
        <color theme="1"/>
        <rFont val="Calibri"/>
        <family val="2"/>
        <scheme val="minor"/>
      </rPr>
      <t>Journal of tourism, hospitality and commerce</t>
    </r>
    <r>
      <rPr>
        <sz val="11"/>
        <color theme="1"/>
        <rFont val="Calibri"/>
        <family val="2"/>
        <scheme val="minor"/>
      </rPr>
      <t xml:space="preserve">. Brno: Vysoká škola obchodní a hotelová, 2021, </t>
    </r>
    <r>
      <rPr>
        <b/>
        <sz val="11"/>
        <color theme="1"/>
        <rFont val="Calibri"/>
        <family val="2"/>
        <scheme val="minor"/>
      </rPr>
      <t>12</t>
    </r>
    <r>
      <rPr>
        <sz val="11"/>
        <color theme="1"/>
        <rFont val="Calibri"/>
        <family val="2"/>
        <scheme val="minor"/>
      </rPr>
      <t>(2), 57-69. ISSN 1804-3836.</t>
    </r>
  </si>
  <si>
    <t>Jana Žiarovská, Katarína Ražná, Veronika Štefúnová</t>
  </si>
  <si>
    <t>Aktivita stresových transponovateľných prvkov v genóme ľanu siateho [elektronický zdroj] = Activity of stress sensitive trasposable elements in the genome of common flax</t>
  </si>
  <si>
    <t>Táto publikácia vznikla vďaka podpore v rámci Operačného programu
Integrovaná infraštruktúra pre projekt: Dopytovo-orientovaný výskum pre udržateľné a
inovatívne potraviny, Drive4SIFood 313011V336, spolufinancovaný zo zdrojov Európskeho
fondu regionálneho rozvoja a podpore v rámci Operačného programu Integrovaná
infraštruktúra pre projekt: Dlhodobý strategický výskum prevencie, intervencie
a mechanizmov obezity a jej komorbidít, kód ITMS: 313011V344, spolufinancovaný zo
zdrojov Európskeho fondu regionálneho rozvoja.“</t>
  </si>
  <si>
    <t>http://www.slpk.sk/eldo/2021/dl/9788055224121/9788055224121.pdf</t>
  </si>
  <si>
    <r>
      <t xml:space="preserve">ŽIAROVSKÁ, Jana, Katarína RAŽNÁ a Veronika ŠTEFÚNOVÁ. Aktivita stresových transponovateľných prvkov v genóme ľanu siateho: Activity of stress sensitive trasposable elements in the genome of common flax. </t>
    </r>
    <r>
      <rPr>
        <i/>
        <sz val="11"/>
        <color theme="1"/>
        <rFont val="Calibri"/>
        <family val="2"/>
        <scheme val="minor"/>
      </rPr>
      <t>Výživa - človek - zdravie 2021</t>
    </r>
    <r>
      <rPr>
        <sz val="11"/>
        <color theme="1"/>
        <rFont val="Calibri"/>
        <family val="2"/>
        <scheme val="minor"/>
      </rPr>
      <t>. Nitra: Slovenská poľnohospodárska univerzita, 2021, , 303-309. ISBN 978-80-552-2412-1.</t>
    </r>
  </si>
  <si>
    <t xml:space="preserve">Kopčeková, Jana, ; Kováčiková, Eva, ; Kováčik, Anton, ; Kolesárová, Anna, ; Mrázová, Jana, ; Chlebo, Peter, ; Kolesárová, Adriana, ; </t>
  </si>
  <si>
    <t>Consumption of bitter apricot seeds affects lipid and endocrine profile in women</t>
  </si>
  <si>
    <t xml:space="preserve">This work was supported by the Ministry of Education, Science, Research and Sport of the Slovak Republic projects APVV-18-0312, DS-FR-19-0049, VEGA 1/0266/20, The Excellent scientific team “Center of Animal Reproduction (CeRA)”, the Operational Program Integrated Infrastructure within the project: Demand-driven research for the sustainable and inovative food, Drive4SIFood 313011V336, cofinanced by the European Regional Development Fund, and AgroBioTech Research Centre built in accordance with the project Building „AgroBioTech" Research Centre ITMS 26220220180. </t>
  </si>
  <si>
    <t>https://doi.org/10.1080/03601234.2021.1890513</t>
  </si>
  <si>
    <r>
      <t xml:space="preserve">KOPČEKOVÁ, Jana, Eva KOVÁČIKOVÁ, Anton KOVÁČIK, Anna KOLESÁROVÁ, Jana MRÁZOVÁ, Peter CHLEBO a Adriana KOLESÁROVÁ. Consumption of bitter apricot seeds affects lipid and endocrine profile in women. </t>
    </r>
    <r>
      <rPr>
        <i/>
        <sz val="11"/>
        <color theme="1"/>
        <rFont val="Calibri"/>
        <family val="2"/>
        <scheme val="minor"/>
      </rPr>
      <t>Journal of environmental science and health. Part B</t>
    </r>
    <r>
      <rPr>
        <sz val="11"/>
        <color theme="1"/>
        <rFont val="Calibri"/>
        <family val="2"/>
        <scheme val="minor"/>
      </rPr>
      <t xml:space="preserve">. Philadelphia: Taylor &amp; Francis, 2021, </t>
    </r>
    <r>
      <rPr>
        <b/>
        <sz val="11"/>
        <color theme="1"/>
        <rFont val="Calibri"/>
        <family val="2"/>
        <scheme val="minor"/>
      </rPr>
      <t>56</t>
    </r>
    <r>
      <rPr>
        <sz val="11"/>
        <color theme="1"/>
        <rFont val="Calibri"/>
        <family val="2"/>
        <scheme val="minor"/>
      </rPr>
      <t>, 378-386. ISSN 0360-1234.</t>
    </r>
  </si>
  <si>
    <t xml:space="preserve">Kovár, Marek, ; 
	Navrátilová, Alica, ; 
	Trakovická, Anna, ;
	Požgajová, Miroslava, ; </t>
  </si>
  <si>
    <t>Ascorbic acid supplementation suppresses cadmium-derived alterations in the fission yeast Schizosaccharomyces pombe</t>
  </si>
  <si>
    <r>
      <t>The work was supported by the project “Drive4SIFood”, contract number ITMS2014+ 313011V336</t>
    </r>
    <r>
      <rPr>
        <sz val="11"/>
        <color theme="1"/>
        <rFont val="Courier New"/>
        <family val="3"/>
        <charset val="238"/>
      </rPr>
      <t>.</t>
    </r>
  </si>
  <si>
    <t>https://doi.org/10.5219/1618</t>
  </si>
  <si>
    <t xml:space="preserve">áno </t>
  </si>
  <si>
    <t>KOVÁR, Marek, Alica NAVRÁTILOVÁ, Anna TRAKOVICKÁ a Miroslava POŽGAJOVÁ. Ascorbic acid supplementation suppresses cadmium-derived alterations in the fission yeast Schizosaccharomyces pombe. Potravinárstvo Slovak Journal of Food Sciences. Nitrianske Hrnčiarovce: Združenie HACCP Consulting, 2021, 15(1), 423-432. ISSN 1337-0960.</t>
  </si>
  <si>
    <t xml:space="preserve">Kopčeková, Jana, ;
	Lenártová, Petra, ; 
	Mrázová, Jana, ; 
	Gažarová, Martina, ; 
	Habánová, Marta, ; 
	Jančichová, Kristína, ; </t>
  </si>
  <si>
    <t>The relationship between seed consumption lipid profile and body mass index among patients with cardiovascular diseases</t>
  </si>
  <si>
    <t>Drive4SIFood 313011V336, KEGA 004SPU-4/2019.                                                                                             This study was supported by the Operational program
Integrated Infrastructure within the project: Demand
– driven research for the sustainable and innovative
food, Drive4SIFood 313011V336, co-financed by
the European Regional Development Fund and
KEGA 004SPU-4/2019.</t>
  </si>
  <si>
    <t>https://doi.org/10.32394/rpzh.2021.0159</t>
  </si>
  <si>
    <t>KOPČEKOVÁ, Jana, Petra LENÁRTOVÁ, Jana MRÁZOVÁ, Martina GAŽAROVÁ, Marta HABÁNOVÁ a Kristína JANČICHOVÁ. The relationship between seed consumption lipid profile and body mass index among patients with cardiovascular diseases. Roczniki państwowego zakładu higieny. Warszawa: National institute of hygiene, 2021, , 145-153. ISSN 0035-7715.</t>
  </si>
  <si>
    <t>MRÁZOVÁ, Jana, Jana KOPČEKOVÁ, Ondrej DEBRECÉNI, Marta HABÁNOVÁ a Kristína JANČICHOVÁ.</t>
  </si>
  <si>
    <t>Effect of short-term consumption of pork supplemented by organic selenium on selenium concentration, antioxidant status, and lipid parameters of consumers</t>
  </si>
  <si>
    <t>Drive4SIFood 313011V336, KEGA 004SPU4/2019.</t>
  </si>
  <si>
    <t>https://doi.org/10.1080/03601234.2021.1973323</t>
  </si>
  <si>
    <r>
      <t xml:space="preserve">MRÁZOVÁ, Jana, Jana KOPČEKOVÁ, Ondrej DEBRECÉNI, Marta HABÁNOVÁ a Kristína JANČICHOVÁ. Effect of short-term consumption of pork supplemented by organic selenium on selenium concentration, antioxidant status, and lipid parameters of consumers. </t>
    </r>
    <r>
      <rPr>
        <i/>
        <sz val="11"/>
        <color theme="1"/>
        <rFont val="Calibri"/>
        <family val="2"/>
        <scheme val="minor"/>
      </rPr>
      <t>Journal of environmental science and health. Part B</t>
    </r>
    <r>
      <rPr>
        <sz val="11"/>
        <color theme="1"/>
        <rFont val="Calibri"/>
        <family val="2"/>
        <scheme val="minor"/>
      </rPr>
      <t xml:space="preserve">. Philadelphia: Taylor &amp; Francis, 2021, </t>
    </r>
    <r>
      <rPr>
        <b/>
        <sz val="11"/>
        <color theme="1"/>
        <rFont val="Calibri"/>
        <family val="2"/>
        <scheme val="minor"/>
      </rPr>
      <t>56</t>
    </r>
    <r>
      <rPr>
        <sz val="11"/>
        <color theme="1"/>
        <rFont val="Calibri"/>
        <family val="2"/>
        <scheme val="minor"/>
      </rPr>
      <t>, 884-890. ISSN 0360-1234.</t>
    </r>
  </si>
  <si>
    <t>FIALKOVÁ, Veronika, Hana ĎÚRANOVÁ, Ivana SPEVÁKOVÁ, Jana ŽIAROVSKÁ a Zuzana KŇAŽICKÁ.</t>
  </si>
  <si>
    <t>The effect of curcumin on variability and expression of steroidogenic genes on human adrenocortical NCI-H295R cells</t>
  </si>
  <si>
    <t>Vydané v rámci projektu Dreive4SIFood 313011V336, VEGA 1/0163/18, SUA grant 33/2019</t>
  </si>
  <si>
    <r>
      <t xml:space="preserve">FIALKOVÁ, Veronika, Hana ĎÚRANOVÁ, Ivana SPEVÁKOVÁ, Jana ŽIAROVSKÁ a Zuzana KŇAŽICKÁ. The effect of curcumin on variability and expression of steroidogenic genes on human adrenocortical NCI-H295R cells. </t>
    </r>
    <r>
      <rPr>
        <i/>
        <sz val="11"/>
        <color theme="1"/>
        <rFont val="Calibri"/>
        <family val="2"/>
        <scheme val="minor"/>
      </rPr>
      <t>Interdisciplinary Toxicology</t>
    </r>
    <r>
      <rPr>
        <sz val="11"/>
        <color theme="1"/>
        <rFont val="Calibri"/>
        <family val="2"/>
        <scheme val="minor"/>
      </rPr>
      <t xml:space="preserve">. Bratislava: Slovak toxicology society, 2021, </t>
    </r>
    <r>
      <rPr>
        <b/>
        <sz val="11"/>
        <color theme="1"/>
        <rFont val="Calibri"/>
        <family val="2"/>
        <scheme val="minor"/>
      </rPr>
      <t>14</t>
    </r>
    <r>
      <rPr>
        <sz val="11"/>
        <color theme="1"/>
        <rFont val="Calibri"/>
        <family val="2"/>
        <scheme val="minor"/>
      </rPr>
      <t>, 19. ISSN 1337-6853.</t>
    </r>
  </si>
  <si>
    <t>GAŽAROVÁ, Martina, Lucia MEČIAROVÁ, Silvia MEŇHARTOVÁ a Maroš BIHARI.</t>
  </si>
  <si>
    <t>Changes of body composition among university students depending on the consumption frequency of selected bakery products</t>
  </si>
  <si>
    <t>Vydané v rámci projektu 05-GA FAPZ SPU-19, KEGA 004SPU-4/2019, ITMS 313011V344, Drive4SIFood 313011V336.</t>
  </si>
  <si>
    <t>https://doi.org/10.32394/rpzh.2021.0167</t>
  </si>
  <si>
    <r>
      <t xml:space="preserve">GAŽAROVÁ, Martina, Lucia MEČIAROVÁ, Silvia MEŇHARTOVÁ a Maroš BIHARI. Changes of body composition among university students depending on the consumption frequency of selected bakery products. </t>
    </r>
    <r>
      <rPr>
        <i/>
        <sz val="11"/>
        <color theme="1"/>
        <rFont val="Calibri"/>
        <family val="2"/>
        <scheme val="minor"/>
      </rPr>
      <t>Roczniki państwowego zakładu higieny</t>
    </r>
    <r>
      <rPr>
        <sz val="11"/>
        <color theme="1"/>
        <rFont val="Calibri"/>
        <family val="2"/>
        <scheme val="minor"/>
      </rPr>
      <t xml:space="preserve">. Warszawa: National institute of hygiene, 2021, </t>
    </r>
    <r>
      <rPr>
        <b/>
        <sz val="11"/>
        <color theme="1"/>
        <rFont val="Calibri"/>
        <family val="2"/>
        <scheme val="minor"/>
      </rPr>
      <t>72</t>
    </r>
    <r>
      <rPr>
        <sz val="11"/>
        <color theme="1"/>
        <rFont val="Calibri"/>
        <family val="2"/>
        <scheme val="minor"/>
      </rPr>
      <t>(3), 281-290. ISSN 0035-7715.</t>
    </r>
  </si>
  <si>
    <t>KLONGOVÁ, Lucia, Anton KOVÁČIK, Lucia URBANOVÁ, Matúš KYSEĽ, Eva IVANIŠOVÁ a Jana ŽIAROVSKÁ.</t>
  </si>
  <si>
    <t>Utilization of degenerate primers in legume allergens screening</t>
  </si>
  <si>
    <t>https://drive.google.com/file/d/1avF-JdOg64_aLP-cdpha47IZLj_Pi0Vc/view</t>
  </si>
  <si>
    <r>
      <t xml:space="preserve">KLONGOVÁ, Lucia, Anton KOVÁČIK, Lucia URBANOVÁ, Matúš KYSEĽ, Eva IVANIŠOVÁ a Jana ŽIAROVSKÁ. Utilization of degenerate primers in legume allergens screening. </t>
    </r>
    <r>
      <rPr>
        <i/>
        <sz val="11"/>
        <color theme="1"/>
        <rFont val="Calibri"/>
        <family val="2"/>
        <scheme val="minor"/>
      </rPr>
      <t>Risk factors of food chain</t>
    </r>
    <r>
      <rPr>
        <sz val="11"/>
        <color theme="1"/>
        <rFont val="Calibri"/>
        <family val="2"/>
        <scheme val="minor"/>
      </rPr>
      <t>. Warszawa: Polskie Towarzystwo Technologów Żywności, 2021, , 22. ISBN 978-83-7996-932-6.</t>
    </r>
  </si>
  <si>
    <t>SPEVÁKOVÁ, Ivana, Lucia URBANOVÁ, Jana BILČÍKOVÁ, Silvia FARKASOVÁ a Jana ŽIAROVSKÁ.</t>
  </si>
  <si>
    <t>BBAP amplification profiles of apple varieties</t>
  </si>
  <si>
    <r>
      <t xml:space="preserve">SPEVÁKOVÁ, Ivana, Lucia URBANOVÁ, Jana BILČÍKOVÁ, Silvia FARKASOVÁ a Jana ŽIAROVSKÁ. BBAP amplification profiles of apple varieties. </t>
    </r>
    <r>
      <rPr>
        <i/>
        <sz val="11"/>
        <color theme="1"/>
        <rFont val="Calibri"/>
        <family val="2"/>
        <scheme val="minor"/>
      </rPr>
      <t>Risk factors of food chain</t>
    </r>
    <r>
      <rPr>
        <sz val="11"/>
        <color theme="1"/>
        <rFont val="Calibri"/>
        <family val="2"/>
        <scheme val="minor"/>
      </rPr>
      <t>. Warszawa: Polskie Towarzystwo Technologów Żywności, 2021, , 49. ISBN 978-83-7996-932-6.</t>
    </r>
  </si>
  <si>
    <t xml:space="preserve">Kňažická, Zuzana, ; 
	Ďúranová, Hana, ;
	Fialková, Veronika, ; 
	Miškeje, Michal, ; 
	Jambor, Tomáš, ; 
	Makarevič, Alexander V.
	Roychoudhury, Shubhadeep 
	Kováčik, Anton, ; 
	Massanyi, Peter, ;
	Lukáč, Norbert, ; </t>
  </si>
  <si>
    <t>In vitro effect of ferrous sulphate on bovine spermatozoa motility parameters, viability and Annexin V-labeled membrane changes</t>
  </si>
  <si>
    <t>Vydané v rámci projektu VEGA 1/0163/18, APVV-16-0289, Drive4SiFood 313011V336.</t>
  </si>
  <si>
    <t>https://doi.org/10.1371/journal.pone.0257766</t>
  </si>
  <si>
    <r>
      <t xml:space="preserve">KŇAŽICKÁ, Zuzana, Hana ĎÚRANOVÁ, Veronika FIALKOVÁ, et al. In vitro effect of ferrous sulphate on bovine spermatozoa motility parameters, viability and Annexin V-labeled membrane changes. </t>
    </r>
    <r>
      <rPr>
        <i/>
        <sz val="11"/>
        <color theme="1"/>
        <rFont val="Calibri"/>
        <family val="2"/>
        <scheme val="minor"/>
      </rPr>
      <t>PloS one</t>
    </r>
    <r>
      <rPr>
        <sz val="11"/>
        <color theme="1"/>
        <rFont val="Calibri"/>
        <family val="2"/>
        <scheme val="minor"/>
      </rPr>
      <t xml:space="preserve">. San Francisco: Public Library of Science, 2021, </t>
    </r>
    <r>
      <rPr>
        <b/>
        <sz val="11"/>
        <color theme="1"/>
        <rFont val="Calibri"/>
        <family val="2"/>
        <scheme val="minor"/>
      </rPr>
      <t>19</t>
    </r>
    <r>
      <rPr>
        <sz val="11"/>
        <color theme="1"/>
        <rFont val="Calibri"/>
        <family val="2"/>
        <scheme val="minor"/>
      </rPr>
      <t>, 9. ISSN 1932-6203.</t>
    </r>
  </si>
  <si>
    <t>FARKASOVÁ, Silvia a Michal DROPPA.</t>
  </si>
  <si>
    <t>Optimization of genomic DNA extraction from Avena sativa L. grains for the evaluation of variability of DNA amplicon profiles generated by Bet v 1 and Bet v 2 homologues</t>
  </si>
  <si>
    <r>
      <t xml:space="preserve">FARKASOVÁ, Silvia a Michal DROPPA. Optimization of genomic DNA extraction from Avena sativa L. grains for the evaluation of variability of DNA amplicon profiles generated by Bet v 1 and Bet v 2 homologues.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70. ISBN 978-80-552-2400-8.</t>
    </r>
  </si>
  <si>
    <t>HARENČÁR, Ľubomír.</t>
  </si>
  <si>
    <t>Prediction of miRNAs with target sequences involved in the cyanogenic glycosides and lignans metabolism by in silico approach</t>
  </si>
  <si>
    <r>
      <t xml:space="preserve">HARENČÁR, Ľubomír. Prediction of miRNAs with target sequences involved in the cyanogenic glycosides and lignans metabolism by in silico approach.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30. ISBN 978-80-552-2400-8.</t>
    </r>
  </si>
  <si>
    <t>HROMADOVÁ, Zuzana, Zdenka GÁLOVÁ a Lucia MIKOLÁŠOVÁ.</t>
  </si>
  <si>
    <t xml:space="preserve">Genetic diversity of common bean determined by SCoT markers </t>
  </si>
  <si>
    <t>Vydané v rámci projektu Drive4SIFood 313011V336, VEGA 1/0291/21, KEGA 026SPU-4/2021 .</t>
  </si>
  <si>
    <r>
      <t xml:space="preserve">HROMADOVÁ, Zuzana, Zdenka GÁLOVÁ a Lucia MIKOLÁŠOVÁ. Genetic diversity of common bean determined by SCoT markers.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13. ISBN 978-80-552-2400-8.</t>
    </r>
  </si>
  <si>
    <t>KOVÁČIK, Adam a Lucia HOVAŇÁKOVÁ.</t>
  </si>
  <si>
    <t>Identification of vicilin based amplified polymorphism in Cicer arietinum L. varieties</t>
  </si>
  <si>
    <t>Vydané v rámci projektu Drive4SIFood 313011V336, ITMS 26220220180</t>
  </si>
  <si>
    <r>
      <t xml:space="preserve">KOVÁČIK, Adam a Lucia HOVAŇÁKOVÁ. Identification of vicilin based amplified polymorphism in Cicer arietinum L. varieties.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72. ISBN 978-80-552-2400-8.</t>
    </r>
  </si>
  <si>
    <t>MIKOLÁŠOVÁ, Lucia a Zuzana HROMADOVÁ.</t>
  </si>
  <si>
    <t>Genetic variability of Fagopyrum genotypes determined by gene specific markers</t>
  </si>
  <si>
    <t>Vydané v rámci projektu Drive4SIFood 313011V336, KEGA 027SPU-4/2021, VEGA 1/0291/21 .</t>
  </si>
  <si>
    <r>
      <t xml:space="preserve">MIKOLÁŠOVÁ, Lucia a Zuzana HROMADOVÁ. Genetic variability of Fagopyrum genotypes determined by gene specific markers.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15. ISBN 978-80-552-2400-8.</t>
    </r>
  </si>
  <si>
    <t>ZUŠČÍKOVÁ, Lucia.</t>
  </si>
  <si>
    <t>Evaluation of the differences between selected varieties of Linum usitatissimum L.</t>
  </si>
  <si>
    <r>
      <t xml:space="preserve">ZUŠČÍKOVÁ, Lucia. Evaluation of the differences between selected varieties of Linum usitatissimum L.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47. ISBN 978-80-552-2400-8.</t>
    </r>
  </si>
  <si>
    <r>
      <t xml:space="preserve">Hricová, Andrea (aut.)
	</t>
    </r>
    <r>
      <rPr>
        <sz val="11"/>
        <color rgb="FFFF0000"/>
        <rFont val="Calibri"/>
        <family val="2"/>
        <charset val="238"/>
        <scheme val="minor"/>
      </rPr>
      <t>Mistríková, Veronika (aut.)</t>
    </r>
    <r>
      <rPr>
        <sz val="11"/>
        <color theme="1"/>
        <rFont val="Calibri"/>
        <family val="2"/>
        <scheme val="minor"/>
      </rPr>
      <t xml:space="preserve">
	</t>
    </r>
    <r>
      <rPr>
        <sz val="11"/>
        <color rgb="FFFF0000"/>
        <rFont val="Calibri"/>
        <family val="2"/>
        <charset val="238"/>
        <scheme val="minor"/>
      </rPr>
      <t>Gajdošová, Alena, (aut.)</t>
    </r>
    <r>
      <rPr>
        <sz val="11"/>
        <color theme="1"/>
        <rFont val="Calibri"/>
        <family val="2"/>
        <scheme val="minor"/>
      </rPr>
      <t xml:space="preserve">
	Fejér, Jozef (aut.)
	</t>
    </r>
    <r>
      <rPr>
        <u/>
        <sz val="11"/>
        <rFont val="Calibri"/>
        <family val="2"/>
        <charset val="238"/>
        <scheme val="minor"/>
      </rPr>
      <t>Nôžková, Janka, ; SPUFAP04 (aut.)</t>
    </r>
    <r>
      <rPr>
        <sz val="11"/>
        <color theme="1"/>
        <rFont val="Calibri"/>
        <family val="2"/>
        <scheme val="minor"/>
      </rPr>
      <t xml:space="preserve">
	Kariluoto, Susanna (aut.)
	Gažo, Ján, ; SPUFAP04 (aut.)
	</t>
    </r>
    <r>
      <rPr>
        <sz val="11"/>
        <color rgb="FFFF0000"/>
        <rFont val="Calibri"/>
        <family val="2"/>
        <charset val="238"/>
        <scheme val="minor"/>
      </rPr>
      <t>Szabóová, Monika, (aut.)</t>
    </r>
    <r>
      <rPr>
        <sz val="11"/>
        <color theme="1"/>
        <rFont val="Calibri"/>
        <family val="2"/>
        <scheme val="minor"/>
      </rPr>
      <t xml:space="preserve"> </t>
    </r>
  </si>
  <si>
    <t xml:space="preserve">Comparative Analysis Reveals Changes in Some Seed Properties in Amaranth Mutant Variety ‘Zobor’ (A. hypochondriacus × A. hybridus) </t>
  </si>
  <si>
    <t>https://arl4.library.sk/arl-spu/sk/gwext/?url=https%3A//doi.org/10.3390/agronomy11122565&amp;type=extlink</t>
  </si>
  <si>
    <t>HRICOVÁ, Andrea, Veronika MISTRÍKOVÁ, Alena GAJDOŠOVÁ, Jozef FEJÉR, Janka NÔŽKOVÁ, Susanna KARILUOTO, Ján GAŽO a Monika SZABÓOVÁ. Comparative analysis reveals changes in some seed properties in amaranth mutant variety ‘zobor’ (A. hypochondriacus × a. hybridus). Agronomy-Basel. Basel: MDPI, 2021, 11, ]. ISSN 2073-4395online.</t>
  </si>
  <si>
    <r>
      <rPr>
        <u/>
        <sz val="11"/>
        <color theme="1"/>
        <rFont val="Calibri"/>
        <family val="2"/>
        <charset val="238"/>
        <scheme val="minor"/>
      </rPr>
      <t>Žiarovská, Jana</t>
    </r>
    <r>
      <rPr>
        <sz val="11"/>
        <color theme="1"/>
        <rFont val="Calibri"/>
        <family val="2"/>
        <scheme val="minor"/>
      </rPr>
      <t xml:space="preserve">, ; SPUFAP04 (aut.)
	</t>
    </r>
    <r>
      <rPr>
        <u/>
        <sz val="11"/>
        <color theme="1"/>
        <rFont val="Calibri"/>
        <family val="2"/>
        <charset val="238"/>
        <scheme val="minor"/>
      </rPr>
      <t>Urbanová, Lucia</t>
    </r>
    <r>
      <rPr>
        <sz val="11"/>
        <color theme="1"/>
        <rFont val="Calibri"/>
        <family val="2"/>
        <scheme val="minor"/>
      </rPr>
      <t xml:space="preserve">, ; SPUPRA15 (aut.)
	</t>
    </r>
    <r>
      <rPr>
        <u/>
        <sz val="11"/>
        <color theme="1"/>
        <rFont val="Calibri"/>
        <family val="2"/>
        <charset val="238"/>
        <scheme val="minor"/>
      </rPr>
      <t>Farkasová, Silvia</t>
    </r>
    <r>
      <rPr>
        <sz val="11"/>
        <color theme="1"/>
        <rFont val="Calibri"/>
        <family val="2"/>
        <scheme val="minor"/>
      </rPr>
      <t xml:space="preserve"> ; SPUFAP04 (aut.)
	Hovaňáková, Lucia ; SPUFAP04 (aut.)
	Zeleňáková, Lucia, ; SPUFBP05 (aut.) </t>
    </r>
  </si>
  <si>
    <t>Bet v 1 - využitie degenerovaných primérov v analýzach dĺžkového polymorfizmu alergénov PR- skupiny zeleniny</t>
  </si>
  <si>
    <t xml:space="preserve"> Drive4SIFood 313011V336, KEGA 020SPU-4/2021</t>
  </si>
  <si>
    <t>ŽIAROVSKÁ, Jana, Lucia URBANOVÁ, Silvia FARKASOVÁ, Lucia HOVAŇÁKOVÁ a Lucia ZELEŇÁKOVÁ. Bet v 1 - využitie degenerovaných primérov v analýzach dĺžkového polymorfizmu alergénov PR- skupiny zeleniny: Bet v 1 - application of degenerate primers in analysis of length polymorfhism of allergens of PR- group in vegetable. Výživa - človek - zdravie 2021. Nitra: Slovenská poľnohospodárska univerzita, 2021, , 310-315. ISBN 978-80-552-2412-1.</t>
  </si>
  <si>
    <r>
      <rPr>
        <u/>
        <sz val="11"/>
        <color theme="1"/>
        <rFont val="Calibri"/>
        <family val="2"/>
        <charset val="238"/>
        <scheme val="minor"/>
      </rPr>
      <t>Žiarovská, Jana</t>
    </r>
    <r>
      <rPr>
        <sz val="11"/>
        <color theme="1"/>
        <rFont val="Calibri"/>
        <family val="2"/>
        <scheme val="minor"/>
      </rPr>
      <t xml:space="preserve">, ; SPUFAP04 (aut.)
	</t>
    </r>
    <r>
      <rPr>
        <u/>
        <sz val="11"/>
        <color theme="1"/>
        <rFont val="Calibri"/>
        <family val="2"/>
        <charset val="238"/>
        <scheme val="minor"/>
      </rPr>
      <t>Klongová, Lucia</t>
    </r>
    <r>
      <rPr>
        <sz val="11"/>
        <color theme="1"/>
        <rFont val="Calibri"/>
        <family val="2"/>
        <scheme val="minor"/>
      </rPr>
      <t xml:space="preserve">, ; SPUPRA15 (aut.)
	</t>
    </r>
    <r>
      <rPr>
        <u/>
        <sz val="11"/>
        <color theme="1"/>
        <rFont val="Calibri"/>
        <family val="2"/>
        <charset val="238"/>
        <scheme val="minor"/>
      </rPr>
      <t>Kováčik, Adam</t>
    </r>
    <r>
      <rPr>
        <sz val="11"/>
        <color theme="1"/>
        <rFont val="Calibri"/>
        <family val="2"/>
        <scheme val="minor"/>
      </rPr>
      <t xml:space="preserve"> ; SPUFAP04 (aut.)
	</t>
    </r>
    <r>
      <rPr>
        <u/>
        <sz val="11"/>
        <color theme="1"/>
        <rFont val="Calibri"/>
        <family val="2"/>
        <charset val="238"/>
        <scheme val="minor"/>
      </rPr>
      <t>Speváková, Ivana</t>
    </r>
    <r>
      <rPr>
        <sz val="11"/>
        <color theme="1"/>
        <rFont val="Calibri"/>
        <family val="2"/>
        <scheme val="minor"/>
      </rPr>
      <t>, ; SPUPRA15 (aut.)
	Tomašovičová, Martina (aut.)
	Fernández, Eloy Cusimamani, (aut.)</t>
    </r>
  </si>
  <si>
    <t>APLIKÁCIA RESTRIKČNÉHO ŠTIEPENIA V ANALÝZE Ara h 8
V GENETICKÝCH ZDROJOCH ARAŠIDOV</t>
  </si>
  <si>
    <t>ŽIAROVSKÁ, Jana, Lucia KLONGOVÁ, Adam KOVÁČIK, Ivana SPEVÁKOVÁ, Martina TOMAŠOVIČOVÁ a Eloy Cusimamani FERNÁNDEZ. Aplikácia restrikčného štiepenia v analýze Ara h 8 V genetických zdrojoch arašidov: Aplication of restriction cleavage in analysis of Ara h 8 in the genetic resources of goundnut. Výživa - človek - zdravie 2021. Nitra: Slovenská poľnohospodárska univerzita, 2021, , 296-302. ISBN 978-80-552-2412-1.</t>
  </si>
  <si>
    <r>
      <rPr>
        <u/>
        <sz val="11"/>
        <color theme="1"/>
        <rFont val="Calibri"/>
        <family val="2"/>
        <charset val="238"/>
        <scheme val="minor"/>
      </rPr>
      <t>Ražná, Katarína, ; SPUFAP04 (aut.)</t>
    </r>
    <r>
      <rPr>
        <sz val="11"/>
        <color theme="1"/>
        <rFont val="Calibri"/>
        <family val="2"/>
        <scheme val="minor"/>
      </rPr>
      <t xml:space="preserve">
	Hlavačková, Lucia, (aut.)
	</t>
    </r>
    <r>
      <rPr>
        <u/>
        <sz val="11"/>
        <color theme="1"/>
        <rFont val="Calibri"/>
        <family val="2"/>
        <charset val="238"/>
        <scheme val="minor"/>
      </rPr>
      <t>Nôžková, Janka, ; SPUFAP04 (aut.)</t>
    </r>
    <r>
      <rPr>
        <sz val="11"/>
        <color theme="1"/>
        <rFont val="Calibri"/>
        <family val="2"/>
        <scheme val="minor"/>
      </rPr>
      <t xml:space="preserve">
	Vargaová, Angéla, ; SPUFAP04 (aut.)
	</t>
    </r>
    <r>
      <rPr>
        <u/>
        <sz val="11"/>
        <color theme="1"/>
        <rFont val="Calibri"/>
        <family val="2"/>
        <charset val="238"/>
        <scheme val="minor"/>
      </rPr>
      <t>Harenčár, Ľubomír ; SPUFAP04 (aut.)</t>
    </r>
    <r>
      <rPr>
        <sz val="11"/>
        <color theme="1"/>
        <rFont val="Calibri"/>
        <family val="2"/>
        <scheme val="minor"/>
      </rPr>
      <t xml:space="preserve"> </t>
    </r>
  </si>
  <si>
    <t>Skríning potravinársky významných genotypov ľanu siateho markérmi na báze mikrorna</t>
  </si>
  <si>
    <t xml:space="preserve"> Drive4SIFood 313011V336, ITMS 313011V344</t>
  </si>
  <si>
    <r>
      <t xml:space="preserve">RAŽNÁ, Katarína, Lucia HLAVAČKOVÁ, Janka NÔŽKOVÁ, Angéla VARGAOVÁ a Ľubomír HARENČÁR. Skríning potravinársky významných genotypov ľanu siateho markérmi na báze mikrorna: The screening of food-relevant genotypes of flax by markers based on microrna. </t>
    </r>
    <r>
      <rPr>
        <i/>
        <sz val="11"/>
        <color theme="1"/>
        <rFont val="Calibri"/>
        <family val="2"/>
        <scheme val="minor"/>
      </rPr>
      <t>Výživa - človek - zdravie 2021</t>
    </r>
    <r>
      <rPr>
        <sz val="11"/>
        <color theme="1"/>
        <rFont val="Calibri"/>
        <family val="2"/>
        <scheme val="minor"/>
      </rPr>
      <t>. Nitra: Slovenská poľnohospodárska univerzita, 2021, , 229-236. ISBN 978-80-552-2412-1.</t>
    </r>
  </si>
  <si>
    <r>
      <rPr>
        <u/>
        <sz val="11"/>
        <color theme="1"/>
        <rFont val="Calibri"/>
        <family val="2"/>
        <charset val="238"/>
        <scheme val="minor"/>
      </rPr>
      <t>Gažarová, Martina, ; SPUFAP16 (aut.)</t>
    </r>
    <r>
      <rPr>
        <sz val="11"/>
        <color theme="1"/>
        <rFont val="Calibri"/>
        <family val="2"/>
        <scheme val="minor"/>
      </rPr>
      <t xml:space="preserve">
	Bihari, Maroš, ; SPUFAP16 (aut.)
	Meňhartová, Silvia (aut.)
	Habánová, Marta, ; SPUFAP16 (aut.)
	</t>
    </r>
    <r>
      <rPr>
        <sz val="11"/>
        <color theme="1"/>
        <rFont val="Calibri"/>
        <family val="2"/>
        <charset val="238"/>
        <scheme val="minor"/>
      </rPr>
      <t>Lorková, Marta, ; SPUPRA15 (aut.)</t>
    </r>
    <r>
      <rPr>
        <sz val="11"/>
        <color theme="1"/>
        <rFont val="Calibri"/>
        <family val="2"/>
        <scheme val="minor"/>
      </rPr>
      <t xml:space="preserve">
	</t>
    </r>
    <r>
      <rPr>
        <u/>
        <sz val="11"/>
        <color theme="1"/>
        <rFont val="Calibri"/>
        <family val="2"/>
        <charset val="238"/>
        <scheme val="minor"/>
      </rPr>
      <t>Lenártová, Petra, ; SPUFAP16 (aut.)</t>
    </r>
    <r>
      <rPr>
        <sz val="11"/>
        <color theme="1"/>
        <rFont val="Calibri"/>
        <family val="2"/>
        <scheme val="minor"/>
      </rPr>
      <t xml:space="preserve"> </t>
    </r>
  </si>
  <si>
    <t>Frekvencia konzumácie vybraných druhov pekárskych produktov a jej vplyv na viscerálnu tukovú oblasť</t>
  </si>
  <si>
    <t>05-GA FAPZ SPU-19, 01-GA FAPZ SPU-21, ITMS 313011V344, Drive4SIFood 313011V336</t>
  </si>
  <si>
    <t>AŽAROVÁ, Martina, Maroš BIHARI, Silvia MEŇHARTOVÁ, Marta HABÁNOVÁ, Marta LORKOVÁ a Petra LENÁRTOVÁ. Frekvencia konzumácie vybraných druhov pekárskych produktov a jej vplyv na viscerálnu tukovú oblasť: Consumption frequency of selected types of bakery products and its effect on the visceral fat area. Výživa - človek - zdravie 2021. Nitra: Slovenská poľnohospodárska univerzita, 2021, , 63-68. ISBN 978-80-552-2412-1.</t>
  </si>
  <si>
    <r>
      <rPr>
        <u/>
        <sz val="11"/>
        <color theme="1"/>
        <rFont val="Calibri"/>
        <family val="2"/>
        <charset val="238"/>
        <scheme val="minor"/>
      </rPr>
      <t>Klongová, Lucia, ; SPUPRA15 (aut.)</t>
    </r>
    <r>
      <rPr>
        <sz val="11"/>
        <color theme="1"/>
        <rFont val="Calibri"/>
        <family val="2"/>
        <scheme val="minor"/>
      </rPr>
      <t xml:space="preserve">
	</t>
    </r>
    <r>
      <rPr>
        <u/>
        <sz val="11"/>
        <color theme="1"/>
        <rFont val="Calibri"/>
        <family val="2"/>
        <charset val="238"/>
        <scheme val="minor"/>
      </rPr>
      <t>Kováčik, Adam ; SPUFAP04 (aut.)</t>
    </r>
    <r>
      <rPr>
        <sz val="11"/>
        <color theme="1"/>
        <rFont val="Calibri"/>
        <family val="2"/>
        <scheme val="minor"/>
      </rPr>
      <t xml:space="preserve">
	</t>
    </r>
    <r>
      <rPr>
        <u/>
        <sz val="11"/>
        <color theme="1"/>
        <rFont val="Calibri"/>
        <family val="2"/>
        <charset val="238"/>
        <scheme val="minor"/>
      </rPr>
      <t>Urbanová, Lucia, ; SPUPRA15 (aut.)</t>
    </r>
    <r>
      <rPr>
        <sz val="11"/>
        <color theme="1"/>
        <rFont val="Calibri"/>
        <family val="2"/>
        <scheme val="minor"/>
      </rPr>
      <t xml:space="preserve">
	</t>
    </r>
    <r>
      <rPr>
        <u/>
        <sz val="11"/>
        <color theme="1"/>
        <rFont val="Calibri"/>
        <family val="2"/>
        <charset val="238"/>
        <scheme val="minor"/>
      </rPr>
      <t>Kyseľ, Matúš, ; SPUPRA15 (aut.)</t>
    </r>
    <r>
      <rPr>
        <sz val="11"/>
        <color theme="1"/>
        <rFont val="Calibri"/>
        <family val="2"/>
        <scheme val="minor"/>
      </rPr>
      <t xml:space="preserve">
	Ivanišová, Eva, ; SPUFBP07 (aut.)
	</t>
    </r>
    <r>
      <rPr>
        <u/>
        <sz val="11"/>
        <color theme="1"/>
        <rFont val="Calibri"/>
        <family val="2"/>
        <charset val="238"/>
        <scheme val="minor"/>
      </rPr>
      <t>Žiarovská, Jana, ; SPUFAP04 (aut.)</t>
    </r>
  </si>
  <si>
    <t>Utilization of specific primers in legume allergens based polymorphism screening</t>
  </si>
  <si>
    <t>https://arl4.library.sk/arl-spu/sk/gwext/?url=https%3A//stijournal.pl/resources/html/article/details%3Fid%3D225147&amp;type=extlink</t>
  </si>
  <si>
    <t>KLONGOVÁ, Lucia, Adam KOVÁČIK, Lucia URBANOVÁ, Matúš KYSEĽ, Eva IVANIŠOVÁ a Jana ŽIAROVSKÁ. Utilization of specific primers in legume allergens based polymorphism screening. Science, Technology and Innovation. Tarnow: Państwowa Wyższa Szkoła Zawodowa w Tarnowie, 2021, 13(2), [16]. ISSN 2544-9125</t>
  </si>
  <si>
    <r>
      <rPr>
        <u/>
        <sz val="11"/>
        <color theme="1"/>
        <rFont val="Calibri"/>
        <family val="2"/>
        <charset val="238"/>
        <scheme val="minor"/>
      </rPr>
      <t>Gažarová, Martina, ; SPUFAP16 (zost.)</t>
    </r>
    <r>
      <rPr>
        <sz val="11"/>
        <color theme="1"/>
        <rFont val="Calibri"/>
        <family val="2"/>
        <scheme val="minor"/>
      </rPr>
      <t xml:space="preserve">
	Habánová, Marta, ; SPUFAP16 (rev)
	</t>
    </r>
    <r>
      <rPr>
        <u/>
        <sz val="11"/>
        <color theme="1"/>
        <rFont val="Calibri"/>
        <family val="2"/>
        <charset val="238"/>
        <scheme val="minor"/>
      </rPr>
      <t>Žiarovská, Jana, ; SPUFAP04 (rev)</t>
    </r>
    <r>
      <rPr>
        <sz val="11"/>
        <color theme="1"/>
        <rFont val="Calibri"/>
        <family val="2"/>
        <scheme val="minor"/>
      </rPr>
      <t xml:space="preserve">
	Miluchová, Martina, ; SPUFAP10 (rev)
	Zeleňáková, Lucia, ; SPUFBP05 (rev)
	Juríková, Tünde, (rev) Chlebo, Peter, ; SPUFAP16 (rev)</t>
    </r>
  </si>
  <si>
    <t>Výživa - človek - zdravie 2021</t>
  </si>
  <si>
    <t xml:space="preserve"> ITMS:313011V344, Drive4SIFood 313011V336, KEGA 004SPU-4/2019 . </t>
  </si>
  <si>
    <t>GAŽAROVÁ, Martina. Výživa - človek - zdravie 2021: Recenzovaný zborník vedeckých prác Ústavu výživy a genomiky FAPZ SPU v Nitre [online]. Nitra: Slovenská poľnohospodárska univerzita, 2021 [cit. 2022-1-13]. ISBN 978-80-552-2412-1. Dostupné na internete: https://doi.org/10.15414/2021.9788055224121</t>
  </si>
  <si>
    <r>
      <t xml:space="preserve">Medo, Juraj, ; SPUFBP06 (aut.)
	</t>
    </r>
    <r>
      <rPr>
        <u/>
        <sz val="11"/>
        <color theme="1"/>
        <rFont val="Calibri"/>
        <family val="2"/>
        <charset val="238"/>
        <scheme val="minor"/>
      </rPr>
      <t>Žiarovská, Jana, ; SPUFAP04 (aut.)</t>
    </r>
    <r>
      <rPr>
        <sz val="11"/>
        <color theme="1"/>
        <rFont val="Calibri"/>
        <family val="2"/>
        <scheme val="minor"/>
      </rPr>
      <t xml:space="preserve">
	Ďuračka, Michal, ; SPUFBP03 (aut.)
	Tvrdá, Eva, ; SPUFBP03 (aut.)
	Baňas, Štefan, ; SPUFBP03 (aut.)
	Gábor, Michal, ; SPUFAP10 (aut.)
	</t>
    </r>
    <r>
      <rPr>
        <u/>
        <sz val="11"/>
        <color theme="1"/>
        <rFont val="Calibri"/>
        <family val="2"/>
        <charset val="238"/>
        <scheme val="minor"/>
      </rPr>
      <t>Kyseľ, Matúš, ; SPUPRA15 (aut.)</t>
    </r>
    <r>
      <rPr>
        <sz val="11"/>
        <color theme="1"/>
        <rFont val="Calibri"/>
        <family val="2"/>
        <scheme val="minor"/>
      </rPr>
      <t xml:space="preserve">
	Kačániová, Miroslava, ; SPUFZK06 (aut.)</t>
    </r>
  </si>
  <si>
    <t>Simona Baldovská, Silvia Jakabová</t>
  </si>
  <si>
    <t>Phytonutrients in functional foods and Target group profile</t>
  </si>
  <si>
    <t>Popis urobený 1.7.2021. Vydané v rámci projektu KEGA 017/SPU-4/2019, APVV-18-0312, Drive4SIFood 313011V336 . Spôsob prístupu: World Wide Web                                                               The work was supported by the educational grant KEGA no. 017/SPU-
4/2019, APVV-18-0312, and the Operational Program Integrated Infrastructure within the project:
Demand-driven research for the sustainable and innovative food, Drive4SIFood 313011V336, co-
financed by the European Regional Development Fund.</t>
  </si>
  <si>
    <t>http://www.slpk.sk/eldo/2021/dl/9788055223322/9788055223322.pdf</t>
  </si>
  <si>
    <r>
      <t xml:space="preserve">BALDOVSKÁ, Simona a Silvia JAKABOVÁ. Phytonutrients in functional foods and Target group profile. </t>
    </r>
    <r>
      <rPr>
        <i/>
        <sz val="11"/>
        <color theme="1"/>
        <rFont val="Calibri"/>
        <family val="2"/>
        <scheme val="minor"/>
      </rPr>
      <t>CASEE online winter school</t>
    </r>
    <r>
      <rPr>
        <sz val="11"/>
        <color theme="1"/>
        <rFont val="Calibri"/>
        <family val="2"/>
        <scheme val="minor"/>
      </rPr>
      <t>. Nitra: Slovak University of Agriculture, 2021, , 7-8. ISBN 978-80-552-2332-2.</t>
    </r>
  </si>
  <si>
    <t>Marcela Capcarová</t>
  </si>
  <si>
    <t xml:space="preserve">The use of male ZDF rats as animal model in diabetes research </t>
  </si>
  <si>
    <t>APVV 19/0243, VEGA1/0144/19, Drive4SIFood 313011V336,. Spôsob prístupu: World Wide Web        This study was supported by APVV grant no. 19/0243 and VEGA grant
1/0144/19. This publication was supported by the Operational program Integrated Infrastructure
within the project: Demand-driven research for the sustainable and innovative
food, Drive4SIFood 313011V336, co-financed by the European Regional Development Fund.</t>
  </si>
  <si>
    <r>
      <t xml:space="preserve">CAPCAROVÁ, Marcela. The use of male ZDF rats as animal model in diabetes research. </t>
    </r>
    <r>
      <rPr>
        <i/>
        <sz val="11"/>
        <color theme="1"/>
        <rFont val="Calibri"/>
        <family val="2"/>
        <scheme val="minor"/>
      </rPr>
      <t>CASEE online winter school</t>
    </r>
    <r>
      <rPr>
        <sz val="11"/>
        <color theme="1"/>
        <rFont val="Calibri"/>
        <family val="2"/>
        <scheme val="minor"/>
      </rPr>
      <t>. Nitra: Slovak University of Agriculture, 2021, , 12. ISBN 978-80-552-2332-2.</t>
    </r>
  </si>
  <si>
    <t>Rudolf Dupák, Jana Hrnková, Marcela Capcarová</t>
  </si>
  <si>
    <t xml:space="preserve">Vplyv environmentálnych faktorov na vznik a vývoj Diabetes mellitus [elektronický zdroj] = The influence of environmental facrots on the onsent and development of Diabetes mellitus </t>
  </si>
  <si>
    <t>Vydané v rámci projektu APVV 19/0243, VEGA 1/0144/19, Drive4SIFood 313011V336. Bibliografické odkazy. Spôsob prístupu: World Wide Web. Resumé anglicky</t>
  </si>
  <si>
    <t>https://arl4.library.sk/arl-spu/sk/csg/?repo=spurepo&amp;key=46451623533</t>
  </si>
  <si>
    <r>
      <t xml:space="preserve">DUPÁK, Rudolf, Jana HRNKOVÁ a Marcela CAPCAROVÁ. Vplyv environmentálnych faktorov na vznik a vývoj Diabetes mellitus: The influence of environmental facrots on the onsent and development of Diabetes mellitus. </t>
    </r>
    <r>
      <rPr>
        <i/>
        <sz val="11"/>
        <color theme="1"/>
        <rFont val="Calibri"/>
        <family val="2"/>
        <scheme val="minor"/>
      </rPr>
      <t>24. Košický morfologický deň</t>
    </r>
    <r>
      <rPr>
        <sz val="11"/>
        <color theme="1"/>
        <rFont val="Calibri"/>
        <family val="2"/>
        <scheme val="minor"/>
      </rPr>
      <t>. Košice: Univerzita veterinárskeho lekárstva, 2021, , 64-68. ISBN 978-80-8077-705-0.</t>
    </r>
  </si>
  <si>
    <t>Rudolf Dupák, Marcela Capcarová</t>
  </si>
  <si>
    <t xml:space="preserve">Evaluation of animal models by comparison with human diabetes mellitus: a review </t>
  </si>
  <si>
    <t>Vydané v rámci projektu VEGA 1/0144/19, APVV 19/0243, Drive4SIFood 313011V336. Bibliografické odkazy                                                                                                                                                                           This study was supported by VEGA 1/0144/19 
and APVV 19/0243 research projects,  and by the 
Operational  program  "Integrated  Infrastructure" 
within  the  project  "Demand-driven  research  for 
the sustainable and innovative food", Drive4SIFood 
313011V336, cofinanced by the European Regional 
Development Fund</t>
  </si>
  <si>
    <t>https://sjas.ojs.sk/sjas/article/view/718/587</t>
  </si>
  <si>
    <r>
      <t xml:space="preserve">DUPÁK, Rudolf a Marcela CAPCAROVÁ. Evaluation of animal models by comparison with human diabetes mellitus: a review. </t>
    </r>
    <r>
      <rPr>
        <i/>
        <sz val="11"/>
        <color theme="1"/>
        <rFont val="Calibri"/>
        <family val="2"/>
        <scheme val="minor"/>
      </rPr>
      <t>Slovak journal of animal science</t>
    </r>
    <r>
      <rPr>
        <sz val="11"/>
        <color theme="1"/>
        <rFont val="Calibri"/>
        <family val="2"/>
        <scheme val="minor"/>
      </rPr>
      <t xml:space="preserve">. Nitra: Slovenské centrum poľnohospodárskeho výskumu, 2021, </t>
    </r>
    <r>
      <rPr>
        <b/>
        <sz val="11"/>
        <color theme="1"/>
        <rFont val="Calibri"/>
        <family val="2"/>
        <scheme val="minor"/>
      </rPr>
      <t>54</t>
    </r>
    <r>
      <rPr>
        <sz val="11"/>
        <color theme="1"/>
        <rFont val="Calibri"/>
        <family val="2"/>
        <scheme val="minor"/>
      </rPr>
      <t>(3), 140. ISSN 1337-9984.</t>
    </r>
  </si>
  <si>
    <t>Hana Ďúranová, Veronika Valková, Lucia Gabríny</t>
  </si>
  <si>
    <t>Chili peppers (Capsicum spp.): the spice not only for cuisine purposes: an update on current knowledge</t>
  </si>
  <si>
    <t>Drive4SIFood 313011V336, Support for research activities in the ABT VC, 313011T465,. Bibliografické odkazy                                                                                                                                         This publication was supported by the Operational Program Integrated Infrastructure within the project: Demand-driven research for the sustainable and innovative food, Drive4SIFood 313011V336, co-financed by the European Regional Development Fund, and Operational Program Research and Innovation within the project: Support for research activities in the ABT VC, 313011T465, co-financed by the European Regional Development Fund. The authors would like to thank the Botanical Garden (Slovak University of Agriculture in Nitra) for providing the plant material for scientific research purposes</t>
  </si>
  <si>
    <t>https://link.springer.com/article/10.1007%2Fs11101-021-09789-7</t>
  </si>
  <si>
    <r>
      <t xml:space="preserve">ĎÚRANOVÁ, Hana, Veronika VALKOVÁ a Lucia GABRÍNY. Chili peppers (Capsicum spp.): the spice not only for cuisine purposes: an update on current knowledge. </t>
    </r>
    <r>
      <rPr>
        <i/>
        <sz val="11"/>
        <color theme="1"/>
        <rFont val="Calibri"/>
        <family val="2"/>
        <scheme val="minor"/>
      </rPr>
      <t>Phytochemistry Reviews</t>
    </r>
    <r>
      <rPr>
        <sz val="11"/>
        <color theme="1"/>
        <rFont val="Calibri"/>
        <family val="2"/>
        <scheme val="minor"/>
      </rPr>
      <t>. Dordrecht: Springer (Dordrecht, 2021.</t>
    </r>
  </si>
  <si>
    <t>Denisa Foltinová, Dana Tančinová, Miroslava Císarová</t>
  </si>
  <si>
    <t xml:space="preserve">Antifungálna aktivita vybraných druhov rastlinných silíc na rast izolátov Penicillium commune/ Antifungal activity of selected essential oils on the growth of Penicillium commune isolates </t>
  </si>
  <si>
    <t>Vydané v rámci projektu KEGA 015SPU-4/2018, Drive4SIFood 313011V336. Bibliografické odkazy. Spôsob prístupu: World Wide Web. Resumé anglicky                                                                                    Výskum bol realizovaný s podporou projektov: KEGA 015SPU-4/2018 a Operačného programu
Integrovaná infraštruktúra pre projekt: Dopytovo-orientovaný výskum pre udržateľné a inovatívne potraviny,
Drive4SIFood 313011V336, spolufinancovaný zo zdrojov Európskeho fondu regionálneho rozvoja.</t>
  </si>
  <si>
    <t>https://doi.org/10.15414/2021.9788055223537</t>
  </si>
  <si>
    <r>
      <t xml:space="preserve">FOLTINOVÁ, Denisa, Dana TANČINOVÁ a Miroslava HLEBOVÁ. </t>
    </r>
    <r>
      <rPr>
        <i/>
        <sz val="11"/>
        <color theme="1"/>
        <rFont val="Calibri"/>
        <family val="2"/>
        <scheme val="minor"/>
      </rPr>
      <t>Antifungálna aktivita vybraných druhov rastlinných silíc na rast izolátov Penicillium commune: Antifungal activity of selected essential oils on the growth of Penicillium commune isolates</t>
    </r>
    <r>
      <rPr>
        <sz val="11"/>
        <color theme="1"/>
        <rFont val="Calibri"/>
        <family val="2"/>
        <scheme val="minor"/>
      </rPr>
      <t xml:space="preserve"> [online]. [cit. 2022-1-12]. Dostupné na internete: https://doi.org/10.15414/2021.9788055223537</t>
    </r>
  </si>
  <si>
    <t>Jozef Golian, Tomáš Vlčko, Jozef Čapla</t>
  </si>
  <si>
    <t>Implementácia Nutri-Score v Európe ako nástroja verejného zdravia na zlepšenie výživového stavu populácie na základe prísneho vedeckého zázemia [elektronický zdroj] = Implementing the Nutri-Score in Europe as a public health tool to improve people's nutritional status based on a sound scientific backround</t>
  </si>
  <si>
    <t>Vydané v rámci projektu Drive4SIFood 313011V336. Bibliografické odkazy. Spôsob prístupu: World Wide Web. Resumé anglicky    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</si>
  <si>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r>
      <t xml:space="preserve">GOLIAN, Jozef, Tomáš VLČKO a Jozef ČAPLA. </t>
    </r>
    <r>
      <rPr>
        <i/>
        <sz val="11"/>
        <color theme="1"/>
        <rFont val="Calibri"/>
        <family val="2"/>
        <scheme val="minor"/>
      </rPr>
      <t>Implementácia Nutri-Score v Európe ako nástroja verejného zdravia na zlepšenie výživového stavu populácie na základe prísneho vedeckého zázemia: Implementing the Nutri-Score in Europe as a public health tool to improve people's nutritional status based on a sound scientific backround</t>
    </r>
    <r>
      <rPr>
        <sz val="11"/>
        <color theme="1"/>
        <rFont val="Calibri"/>
        <family val="2"/>
        <scheme val="minor"/>
      </rPr>
      <t xml:space="preserve"> [online]. [cit. 2022-1-12]. Dostupné na internete: https://doi.org/10.15414/2021.9788055223537</t>
    </r>
  </si>
  <si>
    <t xml:space="preserve">Marko Halo </t>
  </si>
  <si>
    <t>Determinácia účinkov vybraných prírodných látok na kvalitu spermií žrebcov = Determination of the effects of selected natural substances on stallion spermatozoa quality</t>
  </si>
  <si>
    <t>V práci uvedený projekt - VEGA 1/0539/18, VEGA 1/0392/20, APVV-16-0289, KEGA 010SPU-4/2018, Drive4SIFood 313011V336.</t>
  </si>
  <si>
    <t>https://opac.crzp.sk/?fn=detailBiblioForm&amp;sid=05D85C6B6AB993D40056FC9C9EA7&amp;seo=CRZP-detail-kniha</t>
  </si>
  <si>
    <r>
      <t xml:space="preserve">HALO, Marko. </t>
    </r>
    <r>
      <rPr>
        <i/>
        <sz val="11"/>
        <color theme="1"/>
        <rFont val="Calibri"/>
        <family val="2"/>
        <scheme val="minor"/>
      </rPr>
      <t>Determinácia účinkov vybraných prírodných látok na kvalitu spermií žrebcov: Determination of the effects of selected natural substances on stallion spermatozoa quality</t>
    </r>
    <r>
      <rPr>
        <sz val="11"/>
        <color theme="1"/>
        <rFont val="Calibri"/>
        <family val="2"/>
        <scheme val="minor"/>
      </rPr>
      <t>. 2021. Dizertácie. Slovenská poľnohospodárska univerzita (Nitra, Slovensko), Fakulta biotechnológie a potravinárstva, Katedra fyziológie živočíchov. Školiteľ Peter Massanyi.</t>
    </r>
  </si>
  <si>
    <t>Jana Hrnková, Rudolf Dupák, Marcela Capcarová</t>
  </si>
  <si>
    <t>Rakytník rešetliakový - potenciálny kanditát pre farmakologickú liečbu katarakty? [elektronický zdroj] = Sea buckthorn- a potential candidate for pharmacological treatment of cataracts?</t>
  </si>
  <si>
    <t>Vydané v rámci projektu APVV 19/0243, VEGA 1/0144/19, Drive4SIFood 313011V336,. Bibliografické odkazy. Spôsob prístupu: World Wide Web</t>
  </si>
  <si>
    <r>
      <t xml:space="preserve">HRNKOVÁ, Jana, Rudolf DUPÁK a Marcela CAPCAROVÁ. Rakytník rešetliakový - potenciálny kanditát pre farmakologickú liečbu katarakty?: Sea buckthorn- a potential candidate for pharmacological treatment of cataracts? </t>
    </r>
    <r>
      <rPr>
        <i/>
        <sz val="11"/>
        <color theme="1"/>
        <rFont val="Calibri"/>
        <family val="2"/>
        <scheme val="minor"/>
      </rPr>
      <t>24. Košický morfologický deň</t>
    </r>
    <r>
      <rPr>
        <sz val="11"/>
        <color theme="1"/>
        <rFont val="Calibri"/>
        <family val="2"/>
        <scheme val="minor"/>
      </rPr>
      <t>. Košice: Univerzita veterinárskeho lekárstva, 2021, , 122-125. ISBN 978-80-8077-705-0.</t>
    </r>
  </si>
  <si>
    <t>The role of nutrition in development of cataracts, diabetic retinopathy and other eye-related diseases</t>
  </si>
  <si>
    <t>Vydané v rámci projektu APVV 19/0243, VEGA 1/0144/19, Drive4SIFood 313011V336. Bibliografické odkazy</t>
  </si>
  <si>
    <r>
      <t xml:space="preserve">HRNKOVÁ, Jana, Rudolf DUPÁK a Marcela CAPCAROVÁ. The role of nutrition in development of cataracts, diabetic retinopathy and other eye-related diseases. </t>
    </r>
    <r>
      <rPr>
        <i/>
        <sz val="11"/>
        <color theme="1"/>
        <rFont val="Calibri"/>
        <family val="2"/>
        <scheme val="minor"/>
      </rPr>
      <t>NutriNET 2021</t>
    </r>
    <r>
      <rPr>
        <sz val="11"/>
        <color theme="1"/>
        <rFont val="Calibri"/>
        <family val="2"/>
        <scheme val="minor"/>
      </rPr>
      <t>. Košice: Univerzita veterinárskeho lekárstva, 2021, , 12-22. ISBN 978-80-8077-713-5.</t>
    </r>
  </si>
  <si>
    <t>Adriana Kolesárová, Simona Baldovská, Shubhadeep Roychoudhury</t>
  </si>
  <si>
    <t>The multiple actions of amygdalin on cellular processes with an emphasis on female reproduction</t>
  </si>
  <si>
    <t>Popis urobený 15.9.2021. Vydané v rámci projektu APVV-18-0312, APVV-15-0543, DS-FR-19-0049, VEGA 1/0266/20), Drive4SIFood 313011V336,. Bibliografické odkazy. Spôsob prístupu: World Wide Web                                                                                                                                                                                 This research was funded by the Ministry of Education, Science, Research and Sport of the
Slovak Republic (projects APVV-18-0312 and APVV-15-0543, DS-FR-19-0049, VEGA 1/0266/20), and
the Operational Programme Integrated Infrastructure within the project: Demand-driven research
for the sustainable and innovative food, Drive4SIFood 313011V336, co-financed by the European
Regional Development Fund.</t>
  </si>
  <si>
    <t>https://www.mdpi.com/1424-8247/14/9/881</t>
  </si>
  <si>
    <r>
      <t xml:space="preserve">KOLESÁROVÁ, Adriana, Simona BALDOVSKÁ a Shubhadeep ROYCHOUDHURY. The multiple actions of amygdalin on cellular processes with an emphasis on female reproduction. </t>
    </r>
    <r>
      <rPr>
        <i/>
        <sz val="11"/>
        <color theme="1"/>
        <rFont val="Calibri"/>
        <family val="2"/>
        <scheme val="minor"/>
      </rPr>
      <t>Pharmaceuticals</t>
    </r>
    <r>
      <rPr>
        <sz val="11"/>
        <color theme="1"/>
        <rFont val="Calibri"/>
        <family val="2"/>
        <scheme val="minor"/>
      </rPr>
      <t xml:space="preserve">. Basel: MDPI, 2021, </t>
    </r>
    <r>
      <rPr>
        <b/>
        <sz val="11"/>
        <color theme="1"/>
        <rFont val="Calibri"/>
        <family val="2"/>
        <scheme val="minor"/>
      </rPr>
      <t>14</t>
    </r>
    <r>
      <rPr>
        <sz val="11"/>
        <color theme="1"/>
        <rFont val="Calibri"/>
        <family val="2"/>
        <scheme val="minor"/>
      </rPr>
      <t>(881). ISSN 1424-8247.</t>
    </r>
  </si>
  <si>
    <t>Michal Mihaľ, Simona Baldovská, Adriana Kolesárová</t>
  </si>
  <si>
    <t>Green tea extract effects on human ovarian granulosa cells in vitro</t>
  </si>
  <si>
    <t>Vydané v rámci projektu APVV-18-0312, DS-FR-19-0049, VEGA 1/0266/20, KEGA 033SPU-4/2021, Drive4SIFood 313011V336                                                                                                                                        This work was supported by the Ministry of Education, Science, Research and Sport of the Slovak Republic projects APVV-18-0312, DS-FR-19-0049, VEGA 1/0266/20, KEGA 033SPU-4/2021 and the Operational Program Integrated Infrastructure within the project: Demand-driven research for the sustainable and innovative food, Drive4SIFood 313011V336, co-financed by the European Regional Development Fund.</t>
  </si>
  <si>
    <t>https://sites.google.com/site/riskfactorsfoodchain/book-of-abstracts</t>
  </si>
  <si>
    <r>
      <t xml:space="preserve">MIHAĽ, Michal, Simona BALDOVSKÁ a Adriana KOLESÁROVÁ. Green tea extract effects on human ovarian granulosa cells in vitro. </t>
    </r>
    <r>
      <rPr>
        <i/>
        <sz val="11"/>
        <color theme="1"/>
        <rFont val="Calibri"/>
        <family val="2"/>
        <scheme val="minor"/>
      </rPr>
      <t>Risk factors of food chain</t>
    </r>
    <r>
      <rPr>
        <sz val="11"/>
        <color theme="1"/>
        <rFont val="Calibri"/>
        <family val="2"/>
        <scheme val="minor"/>
      </rPr>
      <t>. Warszawa: Polskie Towarzystwo Technologów Żywności, 2021, , 35. ISBN 978-83-7996-932-6.</t>
    </r>
  </si>
  <si>
    <t>Nikoleta Šimonová, Anna Kalafová</t>
  </si>
  <si>
    <t>Vplyv aktuálneho stavu protredia na včelstvo a včelie produkty [elektronický zdroj] = Impact of the current state of the environment on beekeeping and bee products</t>
  </si>
  <si>
    <t>Vydané v rámci projektu Drive4SIFood 313011V336. Bibliografické odkazy. Spôsob prístupu: World Wide Web. Resumé anglicky</t>
  </si>
  <si>
    <r>
      <t xml:space="preserve">ŠIMONOVÁ, Nikoleta a Anna KALAFOVÁ. Vplyv aktuálneho stavu protredia na včelstvo a včelie produkty: Impact of the current state of the environment on beekeeping and bee products. </t>
    </r>
    <r>
      <rPr>
        <i/>
        <sz val="11"/>
        <color theme="1"/>
        <rFont val="Calibri"/>
        <family val="2"/>
        <scheme val="minor"/>
      </rPr>
      <t>24. Košický morfologický deň</t>
    </r>
    <r>
      <rPr>
        <sz val="11"/>
        <color theme="1"/>
        <rFont val="Calibri"/>
        <family val="2"/>
        <scheme val="minor"/>
      </rPr>
      <t>. Košice: Univerzita veterinárskeho lekárstva, 2021, , 254-257. ISBN 978-80-8077-705-0.</t>
    </r>
  </si>
  <si>
    <t>Impact of the environment on beekeeping and bee products /</t>
  </si>
  <si>
    <t>Vydané v rámci projektu Drive4SIFood 313011V336, 621119-EPP-1-2020-1SK-EPPJMO-PROJECT. Bibliografické odkazy</t>
  </si>
  <si>
    <r>
      <t xml:space="preserve">ŠIMONOVÁ, Nikoleta a Anna KALAFOVÁ. Impact of the environment on beekeeping and bee products. </t>
    </r>
    <r>
      <rPr>
        <i/>
        <sz val="11"/>
        <color theme="1"/>
        <rFont val="Calibri"/>
        <family val="2"/>
        <scheme val="minor"/>
      </rPr>
      <t>Quality soil as a pathway to healthy food in the EU - challenges to 2030 "</t>
    </r>
    <r>
      <rPr>
        <sz val="11"/>
        <color theme="1"/>
        <rFont val="Calibri"/>
        <family val="2"/>
        <scheme val="minor"/>
      </rPr>
      <t>. Nitra: Slovak University of Agriculture, 2021, , 141-144. ISBN 978-80-552-2403-9.</t>
    </r>
  </si>
  <si>
    <t>Ondrej Veselý, Simona Baldovská, Adriana Kolesárová</t>
  </si>
  <si>
    <t>Enhancing bioavailability of nutraceutically used resveratrol and other stilbenoids</t>
  </si>
  <si>
    <t>This work was supported by the Ministry of Education, Science, Research and Sport
of the Slovak Republic projects APVV-18-0312, DS-FR-19-0049, VEGA 1/0266/20, KEGA 033SPU-
4/2021, the Operational Programme Integrated Infrastructure within the project: Demand-driven
research for the sustainable and innovative food, Drive4SIFood 313011V336, co-financed by the
European Regional Development Fund, and ERASMUS+ Programme of the European Union KA2
2020-1-SK01-KA203-078363.</t>
  </si>
  <si>
    <t>https://www.mdpi.com/2072-6643/13/9/3095</t>
  </si>
  <si>
    <r>
      <t xml:space="preserve">VESELÝ, Ondrej, Simona BALDOVSKÁ a Adriana KOLESÁROVÁ. Enhancing bioavailability of nutraceutically used resveratrol and other stilbenoids. </t>
    </r>
    <r>
      <rPr>
        <i/>
        <sz val="11"/>
        <color theme="1"/>
        <rFont val="Calibri"/>
        <family val="2"/>
        <scheme val="minor"/>
      </rPr>
      <t>Nutrients</t>
    </r>
    <r>
      <rPr>
        <sz val="11"/>
        <color theme="1"/>
        <rFont val="Calibri"/>
        <family val="2"/>
        <scheme val="minor"/>
      </rPr>
      <t xml:space="preserve">. Basel MDPI, 2021, </t>
    </r>
    <r>
      <rPr>
        <b/>
        <sz val="11"/>
        <color theme="1"/>
        <rFont val="Calibri"/>
        <family val="2"/>
        <scheme val="minor"/>
      </rPr>
      <t>13</t>
    </r>
    <r>
      <rPr>
        <sz val="11"/>
        <color theme="1"/>
        <rFont val="Calibri"/>
        <family val="2"/>
        <scheme val="minor"/>
      </rPr>
      <t>(3095). ISSN 2072-6643.</t>
    </r>
  </si>
  <si>
    <t>Solár, Dušan; Bučko, Ondřej, ;Čuboň, Juraj, ;Halo, Marko, ; Massányi, Martin, ;Halo, Marko, ;Massanyi, Peter, ;</t>
  </si>
  <si>
    <t>Nutritional indicators in the technological process of sausage processing</t>
  </si>
  <si>
    <t>The research was financially supported by projects VEGA 1/0539/18, VEGA 1/0392/20, APVV-16-0289 and KEGA 010/
SPU-4/2018 and AgroBioTech Research Centre built in accordance with the project Building “AgroBioTech“ Research
Centre ITMS 26220220180. This publication was supported by the Operational program Integrated Infrastructure
within the project: Demand-driven research for the sustainable and innovative food, Drive4SIFood 313011V336,
co-financed by the European Regional Development Fund.</t>
  </si>
  <si>
    <t>http://www.acta.fapz.uniag.sk/journal/index.php/on_line/article/view/780</t>
  </si>
  <si>
    <r>
      <t xml:space="preserve">SOLÁR, Dušan, Ondřej BUČKO, Juraj ČUBOŇ, Marko HALO, Martin MASSÁNYI, Marko HALO a Peter MASSANYI. Nutritional indicators in the technological process of sausage processing. </t>
    </r>
    <r>
      <rPr>
        <i/>
        <sz val="11"/>
        <color theme="1"/>
        <rFont val="Calibri"/>
        <family val="2"/>
        <scheme val="minor"/>
      </rPr>
      <t>Acta fytotechnica et zootechnica</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15-20. ISSN 1336-9245.</t>
    </r>
  </si>
  <si>
    <t xml:space="preserve">Dupák, Rudolf, ;
	Kováč, Ján, ;
	Kalafová, Anna, ;
	Kováčik, Anton, ;
	Tokárová, Katarína, ; 
	Haščík, Peter, ; 
	Šimonová, Nikoleta ; 
	Kačániová, Miroslava, ; 
	Mellen, Martin (aut.)
	Capcarová, Marcela, ; </t>
  </si>
  <si>
    <t>Supplementation of grape pomace in broiler chickens diets and its effect on body weight, lipid profile, antioxidant status and serum biochemistry</t>
  </si>
  <si>
    <t>VEGA 1/0144/19, KEGA 024/SPU-4/2018, APVV 19/0243, Drive4SIFood 313011V336.                       This study was supported by VEGA 1/0144/19,
KEGA 024/SPU-4/2018 and APVV 19/0243. This publication was
supported by the Operational program Integrated Infrastructure within
the project: Demand-driven research for the sustainable and innovative
food, Drive4SIFood 313011V336, cofinanced by the European Regional
Development Fund.
Declarations
Conflict of interest All authors declare that they have no conflict of
interest.
Ethics approval In</t>
  </si>
  <si>
    <t>https://doi.org/10.1007/s11756-021-00737-6</t>
  </si>
  <si>
    <r>
      <t xml:space="preserve">DUPÁK, Rudolf, Ján KOVÁČ, Anna KALAFOVÁ, et al. Supplementation of grape pomace in broiler chickens diets and its effect on body weight, lipid profile, antioxidant status and serum biochemistry. </t>
    </r>
    <r>
      <rPr>
        <i/>
        <sz val="11"/>
        <color theme="1"/>
        <rFont val="Calibri"/>
        <family val="2"/>
        <scheme val="minor"/>
      </rPr>
      <t>Biologia</t>
    </r>
    <r>
      <rPr>
        <sz val="11"/>
        <color theme="1"/>
        <rFont val="Calibri"/>
        <family val="2"/>
        <scheme val="minor"/>
      </rPr>
      <t xml:space="preserve">. Warsaw: Versita, 2021, </t>
    </r>
    <r>
      <rPr>
        <b/>
        <sz val="11"/>
        <color theme="1"/>
        <rFont val="Calibri"/>
        <family val="2"/>
        <scheme val="minor"/>
      </rPr>
      <t>76</t>
    </r>
    <r>
      <rPr>
        <sz val="11"/>
        <color theme="1"/>
        <rFont val="Calibri"/>
        <family val="2"/>
        <scheme val="minor"/>
      </rPr>
      <t>(9), 2511-2518. ISSN 0006-3088.</t>
    </r>
  </si>
  <si>
    <t xml:space="preserve">Tančinová, Dana, ; Hlebová, Miroslava, Foltinová, Denisa, ; Mašková, Zuzana, ; Barboráková, Zuzana, ; </t>
  </si>
  <si>
    <t>Influence of eight chosen essential oils in the vapor phase on the growth of Rhizopus stolonifer and Rhizopus lyococcus</t>
  </si>
  <si>
    <t xml:space="preserve">This  work  was  supported  by  grant  VEGA  No. 1/0517/21and by  the  Operational  program  Integrated Infrastructure within the project: Demand-driven research for  the  sustainable  and  innovative  food,  Drive4SIFood 313011V336,  co-financed  by  the  European  Regional Development Fund.  </t>
  </si>
  <si>
    <t>https://doi.org/10.5219/1586</t>
  </si>
  <si>
    <r>
      <t xml:space="preserve">TANČINOVÁ, Dana, Miroslava HLEBOVÁ, Denisa FOLTINOVÁ, Zuzana MAŠKOVÁ a Zuzana BARBORÁKOVÁ. Influence of eight chosen essential oils in the vapor phase on the growth of Rhizopus stolonifer and Rhizopus lyococcus.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378-386. ISSN 1337-0960.</t>
    </r>
  </si>
  <si>
    <t xml:space="preserve">Zajác, Peter, ; Čurlej, Jozef, ; Benešová, Lucia, ; Čapla, Jozef, ; </t>
  </si>
  <si>
    <t>Hygiene measures in supermarkets, retail food stores, and grocery shops during the COVID-19 pandemic in Slovakia</t>
  </si>
  <si>
    <t>This   publication   was   supported   by   the   Operational program   Integrated   Infrastructure   within   the   project: Demand-driven research for the sustainable and innovative food,   Drive4SIFood   313011V336,   co-financed   by   the European Regional Development Fund.</t>
  </si>
  <si>
    <t>https://potravinarstvo.com/journal1/index.php/potravinarstvo/article/view/1592/1810</t>
  </si>
  <si>
    <r>
      <t xml:space="preserve">ZAJÁC, Peter, Jozef ČURLEJ, Lucia BENEŠOVÁ a Jozef ČAPLA. Hygiene measures in supermarkets, retail food stores, and grocery shops during the COVID-19 pandemic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396-422. ISSN 1337-0960.</t>
    </r>
  </si>
  <si>
    <t xml:space="preserve">Valková, Veronika, ; Ďúranová, Hana, ; Galovičová, Lucia, ; Kunová, Simona, ;Gabríny, Lucia, ; Kačániová, Miroslava, ; </t>
  </si>
  <si>
    <t>Identification of bacterial species isolated from biscuits in response to their storage period</t>
  </si>
  <si>
    <t>Drive4SIFood 313011V336, VEGA 1/0180/20.       This work has been supported by the Operational Program Integrated Infrastructure within the project: Demand-driven research for sustainable and innovative food, Drive4SIFood 313011V336, co-financed by the European Regional Development Fund. The research leading to these results has also received funding from the grants of the VEGA no. 1/0180/20.</t>
  </si>
  <si>
    <t>https://www.researchgate.net/publication/352055002_Identification_of_Bacterial_Species_Isolated_from_Biscuits_in_Response_to_their_Storage_Period</t>
  </si>
  <si>
    <t>VALKOVÁ, Veronika, Hana ĎÚRANOVÁ, Lucia GALOVIČOVÁ, Simona KUNOVÁ, Lucia GABRÍNY a Miroslava KAČÁNIOVÁ. Identification of bacterial species isolated from biscuits in response to their storage period. Lucrări ştiinţifice. Zootehnie şi biotehnologii. Timişoara: Agroprint, 2021, 54(1), 153-158. ISSN 1841-9364.</t>
  </si>
  <si>
    <t xml:space="preserve">Capcarová, Marcela, ; 
	Petruška, Peter, 
	Tokárová, Katarína, ; 
	Schneidgenová, Monika, ; 
	Ondruška, Ľubomír 
	Jurčík, Rastislav 
	Kalafová, Anna, ; </t>
  </si>
  <si>
    <t>Modulácia antioxidačných parametrov krvi králikov po aplikácii kvercetínu a T-2 toxínu [elektronický zdroj] = Modulation of antioxidant parameters of rabbit’s blood after Quercetin and T-2 application</t>
  </si>
  <si>
    <t>VEGA 1/0144/19, APVV 19/0243, Drive4SIFood 313011V336,</t>
  </si>
  <si>
    <t>CAPCAROVÁ, Marcela, Peter PETRUŠKA, Katarína TOKÁROVÁ, Monika SCHNEIDGENOVÁ, Ľubomír ONDRUŠKA, Rastislav JURČÍK a Anna KALAFOVÁ. Modulácia antioxidačných parametrov krvi králikov po aplikácii kvercetínu a T-2 toxínu: Modulation of antioxidant parameters of rabbit’s blood after Quercetin and T-2 application. 24. Košický morfologický deň. Košice: Univerzita veterinárskeho lekárstva, 2021, , 54-59. ISBN 978-80-8077-705-0.</t>
  </si>
  <si>
    <t xml:space="preserve">Kalafová, Anna, ;
	Tokárová, Katarína, ; 
	Ondruška, Ľubomír 
	Jurčík, Rastislav 
	Chrastinová, Ľubica 
	Bučko, Ondřej, ; 
	Schneidgenová, Monika, ;  Šimonová Nikoleta, Capcarová Marcela, </t>
  </si>
  <si>
    <t>Vplyv jahodových listov a patulínu na obsah bielkovín a aminokyselín mäsa králikov [elektronický zdroj] = Influence of strawberry leaves and patulin on the protein and amino acid content of rabbit meat</t>
  </si>
  <si>
    <t>VEGA 1/0144/19, APVV 19/0243, Drive4SIFood 313011V336.</t>
  </si>
  <si>
    <t>KALAFOVÁ, Anna, Katarína TOKÁROVÁ, Ľubomír ONDRUŠKA, Rastislav JURČÍK, Ľubica CHRASTINOVÁ, Ondřej BUČKO,  Monika SCHNEIDGENOVÁ Nikoleta Šimonová a Marcela Capcarová. Vplyv jahodových listov a patulínu na obsah bielkovín a aminokyselín mäsa králikov: Influence of strawberry leaves and patulin on the protein and amino acid content of rabbit meat. 24. Košický morfologický deň. Košice: Univerzita veterinárskeho lekárstva, 2021, , 151-154. ISBN 978-80-8077-705-0.</t>
  </si>
  <si>
    <t xml:space="preserve">Schneidgenová, Monika, ; 
	Chrenek, Peter, ;
	Massanyi, Peter, ; 
	Capcarová, Marcela, ; </t>
  </si>
  <si>
    <t>Úloha niklu a zinku v reprodukčnej fyziológii králikov [elektronický zdroj] = The role of nickel and zinc in reproductive physiology of rabbits</t>
  </si>
  <si>
    <t>VEGA 1/0144/19, APVV 19/0243, Drive4SIFood 313011V336, VEGA 1/0083/21</t>
  </si>
  <si>
    <r>
      <t xml:space="preserve">SCHNEIDGENOVÁ, Monika, Peter CHRENEK, Peter MASSANYI a Marcela CAPCAROVÁ. Úloha niklu a zinku v reprodukčnej fyziológii králikov: The role of nickel and zinc in reproductive physiology of rabbits /. </t>
    </r>
    <r>
      <rPr>
        <i/>
        <sz val="11"/>
        <color theme="1"/>
        <rFont val="Calibri"/>
        <family val="2"/>
        <scheme val="minor"/>
      </rPr>
      <t>24. Košický morfologický deň</t>
    </r>
    <r>
      <rPr>
        <sz val="11"/>
        <color theme="1"/>
        <rFont val="Calibri"/>
        <family val="2"/>
        <scheme val="minor"/>
      </rPr>
      <t>. Košice: Univerzita veterinárskeho lekárstva, 2021, , 211-215. ISBN 978-80-8077-705-0.</t>
    </r>
  </si>
  <si>
    <t>Kolesárová, Adriana, ; 
	Baldovská, Simona, ; 
	Pavlík, Aleš,
	Sláma, Petr,</t>
  </si>
  <si>
    <t>Natural substances and their impact on female reproductive functions</t>
  </si>
  <si>
    <t>This work was supported by the Ministry of Education, Science, Research and
Sport of the Slovak Republic projects APVV-0304-12, APVV-18-0312, DS-FR-19-0049, VEGA
1/0266/20, APVV-16-0170, The Excellent scientific team “Center of Animal Reproduction (CeRA)”,
the Operational Program Integrated Infrastructure within the project: Demand-driven research for the
sustainable and inovative food, Drive4SIFood 313011V336, cofinanced by the European Regional
Development Fund, and AgroBioTech Research Centre built in accordance with the project Building
„AgroBioTech" Research Centre ITMS 26220220180.</t>
  </si>
  <si>
    <r>
      <t xml:space="preserve">KOLESÁROVÁ, Adriana, Simona BALDOVSKÁ, Aleš PAVLÍK a Petr SLÁMA. Natural substances and their impact on female reproductive functions. </t>
    </r>
    <r>
      <rPr>
        <i/>
        <sz val="11"/>
        <color theme="1"/>
        <rFont val="Calibri"/>
        <family val="2"/>
        <scheme val="minor"/>
      </rPr>
      <t>CASEE online winter school</t>
    </r>
    <r>
      <rPr>
        <sz val="11"/>
        <color theme="1"/>
        <rFont val="Calibri"/>
        <family val="2"/>
        <scheme val="minor"/>
      </rPr>
      <t>. Nitra: Slovak University of Agriculture, 2021, , 29-30. ISBN 978-80-552-2332-2.</t>
    </r>
  </si>
  <si>
    <t xml:space="preserve">Massanyi, Peter, ; 
	Capcarová, Marcela, ; 
	Urbanová, Iveta, ;
	Galbavý, Drahomír 
	Kováčik, Jaroslav, ; </t>
  </si>
  <si>
    <t>Risk factors of food chain</t>
  </si>
  <si>
    <r>
      <t xml:space="preserve">MASSANYI, Peter, Marcela CAPCAROVÁ, Iveta URBANOVÁ, Drahomír GALBAVÝ a Jaroslav KOVÁČIK. Risk factors of food chain. </t>
    </r>
    <r>
      <rPr>
        <i/>
        <sz val="11"/>
        <color theme="1"/>
        <rFont val="Calibri"/>
        <family val="2"/>
        <scheme val="minor"/>
      </rPr>
      <t>CASEE online winter school</t>
    </r>
    <r>
      <rPr>
        <sz val="11"/>
        <color theme="1"/>
        <rFont val="Calibri"/>
        <family val="2"/>
        <scheme val="minor"/>
      </rPr>
      <t>. Nitra: Slovak University of Agriculture, 2021, , 31. ISBN 978-80-552-2332-2.</t>
    </r>
  </si>
  <si>
    <t xml:space="preserve">Germ, Mateja 
	Vollmannová, Alena, ; 
	Árvay, Július, ; 
	Tóth, Tomáš, ; 
	Golob, Aleksandra </t>
  </si>
  <si>
    <t>The disappearance of vitexin from Tartary buckwheat flour-water mixtures after the hydrothermal treatment</t>
  </si>
  <si>
    <t>Vydané v rámci projektu Drive4SIFood 313011V336 (70%), L4-9305 (10%), P3-0395 (10%), P1-0212 (10%) .                                                                                                                                                                              This publication was supported by the Operational
program Integrated Infrastructure within the project:
Demand-driven research for the sustainable and inno-
vative food, Drive4SIFood 313011V336 (70%), co-fi-
nanced by the European Regional Development Fund,
and by Slovenian Research Agency, programs P1-0212
(10%) and P3-0395 (10%), and project L4-9305 (10%),
co-financed by the Ministry of Agriculture, Forestry and
Food, Republic of Slovenia. Authors are thankful to Prof.
Ivan Kreft (Nutrition Institute, Ljubljana, Slovenia) his
advice and cooperation.</t>
  </si>
  <si>
    <t>https://www.sazu.si/uploads/files/5d71065c65d3e9a94a8bcdb9/Fagopyrum_vol%2038-2_vse%20strani.pdf</t>
  </si>
  <si>
    <t>GERM, Mateja, Alena VOLLMANNOVÁ, Július ÁRVAY, Tomáš TÓTH a Aleksandra GOLOB. The disappearance of vitexin from Tartary buckwheat flour-water mixtures after the hydrothermal treatment. Fagopyrum. Ljubljana: University of Ljubljana, 2021, 38(2), 31-34. ISSN 0352-3020.</t>
  </si>
  <si>
    <t xml:space="preserve">Vollmannová, Alena, ; 
	Musilová, Janette, ;
	Lidiková, Judita, ; 
	Árvay, Július, ; 
	Šnirc, Marek, ; 
	Tóth, Tomáš, ; 
	Bojňanská, Tatiana, ; 
	Čičová, Iveta 
	Kreft, Ivan, 
	Germ, Mateja </t>
  </si>
  <si>
    <t>Concentrations of phenolic acids are differently genetically determined in leaves, flowers, and grain of common buckwheat</t>
  </si>
  <si>
    <t>This publication was supported by the Operational Program Integrated Infrastructure
within the project: Demand-driven research for the sustainable and innovative food,
Drive4SIFood 313011V336 (50%), co-financed by the European Regional Development Fund, and by
Slovenian Research Agency programs, P1-0212 (20%) and P3-0395 (20%), and project L4-9305 (10%),
co-financed by the Ministry of Agriculture, Forestry, and Food, Republic of Slovenia.</t>
  </si>
  <si>
    <t>https://doi.org/10.3390/plants10061142</t>
  </si>
  <si>
    <r>
      <t xml:space="preserve">VOLLMANNOVÁ, Alena, Janette MUSILOVÁ, Judita LIDIKOVÁ, et al. Concentrations of phenolic acids are differently genetically determined in leaves, flowers, and grain of common buckwheat (Fagopyrum esculentum Moench). </t>
    </r>
    <r>
      <rPr>
        <i/>
        <sz val="11"/>
        <color theme="1"/>
        <rFont val="Calibri"/>
        <family val="2"/>
        <scheme val="minor"/>
      </rPr>
      <t>Plants-Basel</t>
    </r>
    <r>
      <rPr>
        <sz val="11"/>
        <color theme="1"/>
        <rFont val="Calibri"/>
        <family val="2"/>
        <scheme val="minor"/>
      </rPr>
      <t xml:space="preserve">. Basel: MDPI, 2021, </t>
    </r>
    <r>
      <rPr>
        <b/>
        <sz val="11"/>
        <color theme="1"/>
        <rFont val="Calibri"/>
        <family val="2"/>
        <scheme val="minor"/>
      </rPr>
      <t>10</t>
    </r>
    <r>
      <rPr>
        <sz val="11"/>
        <color theme="1"/>
        <rFont val="Calibri"/>
        <family val="2"/>
        <scheme val="minor"/>
      </rPr>
      <t>(1142). ISSN 2223-7747online.</t>
    </r>
  </si>
  <si>
    <t xml:space="preserve">Šimonová, Nikoleta ; 
	Kalafová, Anna, ; 
	Capcarová, Marcela, ; 
	Schneidgenová, Monika, ; 
	Dupák, Rudolf, ; 
	Brindza, Jan, ; 
	Schwarzová, Marianna, ; 
	Šoltésová Prnová, Marta 
	Švík, Karol 
	Slovák, Lukáš </t>
  </si>
  <si>
    <t>Potenciálny hepatoprotektívny účinok drieňa obyčajného na ZDF potkanov</t>
  </si>
  <si>
    <t>Vydané v rámci projektu VEGA 1/0144/19, APVV 19/0243, Drive4SIFood 313011V336.</t>
  </si>
  <si>
    <t>https://abstracts.preveda.sk/?abstract=2134</t>
  </si>
  <si>
    <r>
      <t xml:space="preserve">ŠIMONOVÁ, Nikoleta, Anna KALAFOVÁ, Marcela CAPCAROVÁ, et al. Potenciálny hepatoprotektívny účinok drieňa obyčajného na ZDF potkanov. </t>
    </r>
    <r>
      <rPr>
        <i/>
        <sz val="11"/>
        <color theme="1"/>
        <rFont val="Calibri"/>
        <family val="2"/>
        <scheme val="minor"/>
      </rPr>
      <t>Preveda 2021</t>
    </r>
    <r>
      <rPr>
        <sz val="11"/>
        <color theme="1"/>
        <rFont val="Calibri"/>
        <family val="2"/>
        <scheme val="minor"/>
      </rPr>
      <t>. Banská Bystrica: Občianske združenie Preveda, 2021, , 2134. ISBN 978-80-972360-7-6.</t>
    </r>
  </si>
  <si>
    <t>Baldovská, Simona, ; 
	Mihaľ, Michal ; 
	Ivanišová, Eva, ; 
	Sláma, Petr, 
	Pavlík, Aleš, 
	Kolesárová, Adriana, ;</t>
  </si>
  <si>
    <t>Effect of phytonutrients apigenin and resveratrol on secretory activity and viability of human ovarian cells in vitro</t>
  </si>
  <si>
    <t>Vydané v rámci projektu APVV-18-0312, APVV-16-0170, DS-FR-19-0049, VEGA 1/0266/20, Drive4SIFood 313011V336, AgroBioTech ITMS 26220220180.</t>
  </si>
  <si>
    <t>https://casee.boku.ac.at/images/2021_CASEE_-_Book_of_Abstracts_v1.2.pdf</t>
  </si>
  <si>
    <r>
      <t xml:space="preserve">BALDOVSKÁ, Simona, Michal MIHAĽ, Eva IVANIŠOVÁ, Petr SLÁMA, Aleš PAVLÍK a Adriana KOLESÁROVÁ. Effect of phytonutrients apigenin and resveratrol on secretory activity and viability of human ovarian cells in vitro. </t>
    </r>
    <r>
      <rPr>
        <i/>
        <sz val="11"/>
        <color theme="1"/>
        <rFont val="Calibri"/>
        <family val="2"/>
        <scheme val="minor"/>
      </rPr>
      <t>CASEE Universities as laboratories for new paradigms in life sciences and related disciplines: CASEE conference</t>
    </r>
    <r>
      <rPr>
        <sz val="11"/>
        <color theme="1"/>
        <rFont val="Calibri"/>
        <family val="2"/>
        <scheme val="minor"/>
      </rPr>
      <t>. Praha: Czech University of Life Sciences, 2021, , 31. ISBN neuvedené.</t>
    </r>
  </si>
  <si>
    <t xml:space="preserve">Ivanišová, Eva, ; 
	Ďurkáčová, Dominika 
	Harangozo, Ľuboš, ; 
	Kolesárová, Adriana, ; </t>
  </si>
  <si>
    <t>Antioxidant activity and mineral composition of selected kind of small berry fruits</t>
  </si>
  <si>
    <t>Vydané v rámci projektu APVV-18-0312, VEGA 1/0266/20, Drive4SIFood 313011V336, AgroBioTech Research Centre ITMS 26220220180 .</t>
  </si>
  <si>
    <r>
      <t xml:space="preserve">IVANIŠOVÁ, Eva, Dominika ĎURKÁČOVÁ, Ľuboš HARANGOZO a Adriana KOLESÁROVÁ. Antioxidant activity and mineral composition of selected kind of small berry fruits. </t>
    </r>
    <r>
      <rPr>
        <i/>
        <sz val="11"/>
        <color theme="1"/>
        <rFont val="Calibri"/>
        <family val="2"/>
        <scheme val="minor"/>
      </rPr>
      <t>CASEE Universities as laboratories for new paradigms in life sciences and related disciplines: CASEE conference</t>
    </r>
    <r>
      <rPr>
        <sz val="11"/>
        <color theme="1"/>
        <rFont val="Calibri"/>
        <family val="2"/>
        <scheme val="minor"/>
      </rPr>
      <t>. Praha: Czech University of Life Sciences, 2021, , 42-43. ISBN neuvedené.</t>
    </r>
  </si>
  <si>
    <t xml:space="preserve">Mašková, Zuzana, ;
	Tančinová, Dana, ; 
	Barboráková, Zuzana, ; 
	Solgajová, Miriam, ; </t>
  </si>
  <si>
    <t>Mykocenóza jačmeňa slovenského pôvodu so zameraním na zástupcov rodu Fusarium</t>
  </si>
  <si>
    <t>Vydané v rámci projektu VEGA 1/0517/21, GA SPU 40/2019, Drive4SIFood 313011V336 .</t>
  </si>
  <si>
    <r>
      <t xml:space="preserve">MAŠKOVÁ, Zuzana, Dana TANČINOVÁ, Zuzana BARBORÁKOVÁ a Miriam SOLGAJOVÁ. </t>
    </r>
    <r>
      <rPr>
        <i/>
        <sz val="11"/>
        <color theme="1"/>
        <rFont val="Calibri"/>
        <family val="2"/>
        <scheme val="minor"/>
      </rPr>
      <t>Mykocenóza jačmeňa slovenského pôvodu so zameraním na zástupcov rodu Fusarium: Mycocenosis of slovak barley with a focus on representatives of the genus Fusarium</t>
    </r>
    <r>
      <rPr>
        <sz val="11"/>
        <color theme="1"/>
        <rFont val="Calibri"/>
        <family val="2"/>
        <scheme val="minor"/>
      </rPr>
      <t xml:space="preserve"> [online]. [cit. 2022-1-14]. Dostupné na internete: https://doi.org/10.15414/2021.9788055223537</t>
    </r>
  </si>
  <si>
    <t xml:space="preserve">Vlčko, Tomáš ; 
	Golian, Jozef, ; 
	Zimanová, Kristína 
	Čapla, Jozef, </t>
  </si>
  <si>
    <t>Plytvanie potravinami a spotrebiteľské správanie [elektronický zdroj] = Food waste and consumer behavior</t>
  </si>
  <si>
    <t>VLČKO, Tomáš, Jozef GOLIAN, Kristína ZIMANOVÁ a Jozef ČAPLA. Plytvanie potravinami a spotrebiteľské správanie: Food waste and consumer behavior [online]. [cit. 2022-1-14]. Dostupné na internete: https://doi.org/10.15414/2021.9788055223537</t>
  </si>
  <si>
    <t xml:space="preserve">Čapla, Jozef, ;
	Zajác, Peter, ; 
	Golian, Jozef, ; 
	Jakabová, Silvia, ;
	Čurlej, Jozef, </t>
  </si>
  <si>
    <t>Kultúra bezpečnosti potravín – aplikácia v praxi [elektronický zdroj] = Food safety culture - application in practice</t>
  </si>
  <si>
    <t>https://doi.org/10.15414/2021.9788055223544</t>
  </si>
  <si>
    <r>
      <t xml:space="preserve">ČAPLA, Jozef, Peter ZAJÁC, Jozef GOLIAN, Silvia JAKABOVÁ a Jozef ČURLEJ. </t>
    </r>
    <r>
      <rPr>
        <i/>
        <sz val="11"/>
        <color theme="1"/>
        <rFont val="Calibri"/>
        <family val="2"/>
        <scheme val="minor"/>
      </rPr>
      <t>Kultúra bezpečnosti potravín – aplikácia v praxi: Food safety culture - application in practice</t>
    </r>
    <r>
      <rPr>
        <sz val="11"/>
        <color theme="1"/>
        <rFont val="Calibri"/>
        <family val="2"/>
        <scheme val="minor"/>
      </rPr>
      <t xml:space="preserve"> [online]. [cit. 2022-1-14]. Dostupné na internete: https://doi.org/10.15414/2021.9788055223544</t>
    </r>
  </si>
  <si>
    <t xml:space="preserve">Herc, Peter ;
	Bučko, Ondřej, ; 
	Tirpák, Filip, ; 
	Tokárová, Katarína, ; 
	Vizzarri, Francesco 
	Massanyi, Peter, ; 
	Slanina, Tomáš, ; </t>
  </si>
  <si>
    <t>Effect of zeolite (Clinoptilolite) on chemical parameters of rabbit meat</t>
  </si>
  <si>
    <t>12-GASPU-2018, KEGA 034SPU-4/2019, APVV-16-0289, Drive4SIFood 313011V336</t>
  </si>
  <si>
    <t>https://doi.org/10.15414/jmbfs.3986</t>
  </si>
  <si>
    <r>
      <t xml:space="preserve">HERC, Peter, Ondřej BUČKO, Filip TIRPÁK, Katarína TOKÁROVÁ, Francesco VIZZARRI, Peter MASSANYI a Tomáš SLANINA. Effect of zeolite (Clinoptilolite) on chemical parameters of rabbit meat.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(1), ]. ISSN 1338-5178.</t>
    </r>
  </si>
  <si>
    <t>CAPCAROVÁ, Marcela, Jana ANTONIČOVÁ, Katarína TOKÁROVÁ, Monika SCHNEIDGENOVÁ, Ľubomír ONDRUŠKA, Rastislav JURČÍK a Anna KALAFOVÁ.</t>
  </si>
  <si>
    <t>Vplyv aplikácie jahodových listov na vybrané biochemické parametre krvi králikov = The effect of application of strawberry leaves on biochemical parameters of rabbits</t>
  </si>
  <si>
    <t>Vydané v rámci projektu VEGA 1/0144/19, APVV 19/0243, Drive4SIFood 313011V336,</t>
  </si>
  <si>
    <r>
      <t xml:space="preserve">CAPCAROVÁ, Marcela, Jana ANTONIČOVÁ, Katarína TOKÁROVÁ, Monika SCHNEIDGENOVÁ, Ľubomír ONDRUŠKA, Rastislav JURČÍK a Anna KALAFOVÁ. Vplyv aplikácie jahodových listov na vybrané biochemické parametre krvi králikov: The effect of application of strawberry leaves on biochemical parameters of rabbits.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130-133. ISBN 978-80-8077-711-1.</t>
    </r>
  </si>
  <si>
    <t xml:space="preserve">Kalafová, Anna, ; 
	Tokárová, Katarína, ; 
	Ondruška, Ľubomír 
	Jurčík, Rastislav 
	Chrastinová, Ľubica 
	Bučko, Ondřej, ; 
	Schneidgenová, Monika, ;
	Šimonová, Nikoleta ; 
	Dupák, Rudolf, ; 
	Capcarová, Marcela, ; </t>
  </si>
  <si>
    <t>Zloženie mastných kyselín mäsa králikov kŕmených jahodovými listami = Fatty acids composition of meat from rabbits feed diets with strawberry leaves</t>
  </si>
  <si>
    <t>Vydané v rámci projektu VEGA 1/0144/19, APVV 19/0243, Drive4SIFood 313011V336 .</t>
  </si>
  <si>
    <r>
      <t xml:space="preserve">KALAFOVÁ, Anna, Katarína TOKÁROVÁ, Ľubomír ONDRUŠKA, et al. Zloženie mastných kyselín mäsa králikov kŕmených jahodovými listami: Fatty acids composition of meat from rabbits feed diets with strawberry leaves.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134-136. ISBN 978-80-8077-711-1.</t>
    </r>
  </si>
  <si>
    <t xml:space="preserve">Schneidgenová, Monika, ;
	Chrenek, Peter, ; 
	Massanyi, Peter, ; 
	Kalafová, Anna, ; 
	Capcarová, Marcela, ; </t>
  </si>
  <si>
    <t>Stopové prvky a kvalita ejakulátu = Trace elements and quality of ejaculate</t>
  </si>
  <si>
    <r>
      <t xml:space="preserve">SCHNEIDGENOVÁ, Monika, Peter CHRENEK, Peter MASSANYI, Anna KALAFOVÁ a Marcela CAPCAROVÁ. Stopové prvky a kvalita ejakulátu: Trace elements and quality of ejaculate. </t>
    </r>
    <r>
      <rPr>
        <i/>
        <sz val="11"/>
        <color theme="1"/>
        <rFont val="Calibri"/>
        <family val="2"/>
        <scheme val="minor"/>
      </rPr>
      <t>Lazarove dni výživy a veterinárnej dietetiky XIV</t>
    </r>
    <r>
      <rPr>
        <sz val="11"/>
        <color theme="1"/>
        <rFont val="Calibri"/>
        <family val="2"/>
        <scheme val="minor"/>
      </rPr>
      <t>. Košice: Univerzita veterinárskeho lekárstva a farmácie v Košiciach, 2021, , 142-144. ISBN 978-80-8077-711-1.</t>
    </r>
  </si>
  <si>
    <t>BALDOVSKÁ, Simona, Michal MIHAĽ, Ladislav KOHÚT, Aleš PAVLÍK, Petr SLAMA a Adriana KOLESÁROVÁ.</t>
  </si>
  <si>
    <t>In vitro effect of a polyphenol curcumin on human ovarian cells</t>
  </si>
  <si>
    <t>Vydané v rámci projektu APVV-18-0312, DS-FR-19-0049, VEGA 1/0266/20, KEGA 033SPU-4/2021, Drive4SIFood 313011V336,</t>
  </si>
  <si>
    <r>
      <t xml:space="preserve">BALDOVSKÁ, Simona, Michal MIHAĽ, Ladislav KOHÚT, Aleš PAVLÍK, Petr SLAMA a Adriana KOLESÁROVÁ. In vitro effect of a polyphenol curcumin on human ovarian cells. </t>
    </r>
    <r>
      <rPr>
        <i/>
        <sz val="11"/>
        <color theme="1"/>
        <rFont val="Calibri"/>
        <family val="2"/>
        <scheme val="minor"/>
      </rPr>
      <t>Animal physiology 2021</t>
    </r>
    <r>
      <rPr>
        <sz val="11"/>
        <color theme="1"/>
        <rFont val="Calibri"/>
        <family val="2"/>
        <scheme val="minor"/>
      </rPr>
      <t>. Brno: Mendel University, 2021, , 11. ISBN 978-80-7509-808-5.</t>
    </r>
  </si>
  <si>
    <t>HALO, Marko, Filip TIRPÁK, Peter MASSANYI, Eva MLYNEKOVÁ, Richard FAZEKAŠ, Agnieszka GREŃ, Marko HALO a Peter MASSANYI.</t>
  </si>
  <si>
    <t>Caffeine induces motility of stallion spermatozoa</t>
  </si>
  <si>
    <t>Vydané v rámci projektu VEGA 1/0539/18, VEGA 1/0392/20, VEGA 1/0083/21, APVV-16-0289, 11-GASPU-2021, KEGA 010/SPU-4/2018, ITMS 26220220180, Drive4SIFood 313011V336 .</t>
  </si>
  <si>
    <r>
      <t xml:space="preserve">HALO, Marko, Filip TIRPÁK, Peter MASSANYI, Eva MLYNEKOVÁ, Richard FAZEKAŠ, Agnieszka GREŃ, Marko HALO a Peter MASSANYI. Caffeine induces motility of stallion spermatozoa. </t>
    </r>
    <r>
      <rPr>
        <i/>
        <sz val="11"/>
        <color theme="1"/>
        <rFont val="Calibri"/>
        <family val="2"/>
        <scheme val="minor"/>
      </rPr>
      <t>Animal physiology 2021</t>
    </r>
    <r>
      <rPr>
        <sz val="11"/>
        <color theme="1"/>
        <rFont val="Calibri"/>
        <family val="2"/>
        <scheme val="minor"/>
      </rPr>
      <t>. Brno: Mendel University, 2021, , 20. ISBN 978-80-7509-808-5.</t>
    </r>
  </si>
  <si>
    <r>
      <t xml:space="preserve">IVANIŠOVÁ, Eva, Martin RAJTAR, Jaroslav KOVÁČIK, Judita LIDIKOVÁ a Adriana KOLESÁROVÁ. Biological activity of selected varieties of Ribes nigrum L. leaves. </t>
    </r>
    <r>
      <rPr>
        <i/>
        <sz val="11"/>
        <color theme="1"/>
        <rFont val="Calibri"/>
        <family val="2"/>
        <scheme val="minor"/>
      </rPr>
      <t>Animal physiology 2021</t>
    </r>
    <r>
      <rPr>
        <sz val="11"/>
        <color theme="1"/>
        <rFont val="Calibri"/>
        <family val="2"/>
        <scheme val="minor"/>
      </rPr>
      <t>. Brno: Mendel University, 2021, , 21. ISBN 978-80-7509-808-5.</t>
    </r>
  </si>
  <si>
    <t>Biological activity of selected varieties of Ribes nigrum L. leaves</t>
  </si>
  <si>
    <t>Vydané v rámci projektu APVV-18-0312, Drive4SIFood 313011V336</t>
  </si>
  <si>
    <t>MIHAĽ, Michal, Simona BALDOVSKÁ, Petr SLAMA, Aleš PAVLÍK a Adriana KOLESÁROVÁ.</t>
  </si>
  <si>
    <t>Quercetin and its effect on human ovarian granulosa and cancer cells in vitro</t>
  </si>
  <si>
    <r>
      <t xml:space="preserve">MIHAĽ, Michal, Simona BALDOVSKÁ, Petr SLAMA, Aleš PAVLÍK a Adriana KOLESÁROVÁ. Quercetin and its effect on human ovarian granulosa and cancer cells in vitro. </t>
    </r>
    <r>
      <rPr>
        <i/>
        <sz val="11"/>
        <color theme="1"/>
        <rFont val="Calibri"/>
        <family val="2"/>
        <scheme val="minor"/>
      </rPr>
      <t>Animal physiology 2021</t>
    </r>
    <r>
      <rPr>
        <sz val="11"/>
        <color theme="1"/>
        <rFont val="Calibri"/>
        <family val="2"/>
        <scheme val="minor"/>
      </rPr>
      <t>. Brno: Mendel University, 2021, , 33. ISBN 978-80-7509-808-5.</t>
    </r>
  </si>
  <si>
    <t>BALDOVSKÁ, Simona, Michal MIHAĽ, Ladislav KOHÚT a Adriana KOLESÁROVÁ.</t>
  </si>
  <si>
    <t>The effect of pomegranate peel extract on growth factors and their receptors in human ovarian cells in vitro</t>
  </si>
  <si>
    <t>Vydané v rámci projektu APVV-18-0312, DS-FR-19-0049, VEGA 1/0266/20, KEGA 033SPU-4/2021, Drive4SIFood 313011V336</t>
  </si>
  <si>
    <r>
      <t xml:space="preserve">BALDOVSKÁ, Simona, Michal MIHAĽ, Ladislav KOHÚT a Adriana KOLESÁROVÁ. The effect of pomegranate peel extract on growth factors and their receptors in human ovarian cells in vitro. </t>
    </r>
    <r>
      <rPr>
        <i/>
        <sz val="11"/>
        <color theme="1"/>
        <rFont val="Calibri"/>
        <family val="2"/>
        <scheme val="minor"/>
      </rPr>
      <t>Risk factors of food chain</t>
    </r>
    <r>
      <rPr>
        <sz val="11"/>
        <color theme="1"/>
        <rFont val="Calibri"/>
        <family val="2"/>
        <scheme val="minor"/>
      </rPr>
      <t>. Warszawa: Polskie Towarzystwo Technologów Żywności, 2021, , 11. ISBN 978-83-7996-932-6.</t>
    </r>
  </si>
  <si>
    <t>MASSANYI, Peter, Monika ZBOŘILOVÁ, Michal MIŠKEJE, Marko HALO a Marcela CAPCAROVÁ</t>
  </si>
  <si>
    <t>Biogenic and risk element in selected organs and tissues of fallow-deer</t>
  </si>
  <si>
    <t>Vydané v rámci projektu VEGA 1/0392/20, APVV-16-0289, Jean Monnet project Quality Soil as a Pathway to Healthy Food in the EU, Drive4SIFood 313011V336</t>
  </si>
  <si>
    <r>
      <t xml:space="preserve">MASSANYI, Peter, Monika ZBOŘILOVÁ, Michal MIŠKEJE, Marko HALO a Marcela CAPCAROVÁ. Biogenic and risk element in selected organs and tissues of fallow-deer. </t>
    </r>
    <r>
      <rPr>
        <i/>
        <sz val="11"/>
        <color theme="1"/>
        <rFont val="Calibri"/>
        <family val="2"/>
        <scheme val="minor"/>
      </rPr>
      <t>Risk factors of food chain</t>
    </r>
    <r>
      <rPr>
        <sz val="11"/>
        <color theme="1"/>
        <rFont val="Calibri"/>
        <family val="2"/>
        <scheme val="minor"/>
      </rPr>
      <t>. Warszawa: Polskie Towarzystwo Technologów Żywności, 2021, , 34. ISBN 978-83-7996-932-6.</t>
    </r>
  </si>
  <si>
    <t>VALKOVÁ, Veronika, Hana ĎÚRANOVÁ, Lucia GALOVIČOVÁ a Miroslava KAČÁNIOVÁ.</t>
  </si>
  <si>
    <t>Hodnotenie antifungálnej aktivity ľubovníkovej a čajovníkovej rastlinnej silice ako potenciálnych inovatívnych agensov pri skladovaní chleba [elektronický zdroj</t>
  </si>
  <si>
    <t>VEGA 1/0180/20, Drive4SIFood 313011V336,</t>
  </si>
  <si>
    <r>
      <t xml:space="preserve">VALKOVÁ, Veronika, Hana ĎÚRANOVÁ, Lucia GALOVIČOVÁ a Miroslava KAČÁNIOVÁ. Hodnotenie antifungálnej aktivity ľubovníkovej a čajovníkovej rastlinnej silice ako potenciálnych inovatívnych agensov pri skladovaní chleba. </t>
    </r>
    <r>
      <rPr>
        <i/>
        <sz val="11"/>
        <color theme="1"/>
        <rFont val="Calibri"/>
        <family val="2"/>
        <scheme val="minor"/>
      </rPr>
      <t>Záhradníctvo 2021</t>
    </r>
    <r>
      <rPr>
        <sz val="11"/>
        <color theme="1"/>
        <rFont val="Calibri"/>
        <family val="2"/>
        <scheme val="minor"/>
      </rPr>
      <t>. Nitra: Slovenská poľnohospodárska univerzita, 2021, , 177-182. ISBN 978-80-552-2393-3.</t>
    </r>
  </si>
  <si>
    <t>MIHAĽ, Michal a Simona BALDOVSKÁ.</t>
  </si>
  <si>
    <t>Comparison of effect of sea buckthorn extract and quercetin on human ovarian granulosa and cancer cells in vitro</t>
  </si>
  <si>
    <t>Vydané v rámci projektu APVV-18-0312, DS-FR-19-0049, VEGA 1/0266/20, KEGA 033SPU-4/2021, Drive4SIFood 313011V336 .</t>
  </si>
  <si>
    <r>
      <t xml:space="preserve">MIHAĽ, Michal a Simona BALDOVSKÁ. Comparison of effect of sea buckthorn extract and quercetin on human ovarian granulosa and cancer cells in vitro.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32. ISBN 978-80-552-2400-8.</t>
    </r>
  </si>
  <si>
    <t xml:space="preserve">Šimonová, Nikoleta ; 
	Kalafová, Anna, ; 
	Dupák, Rudolf, ; 
	Schneidgenová, Monika, ; 
	Hanusová, Emília
	Hrnčár, Cyril, ; 
	Čuboň, Juraj, ; 
	Haščík, Peter, ;
	Capcarová, Marcela, ; </t>
  </si>
  <si>
    <t>Effect of the bee bread on the nitrogen profile of male Japanese quails (Coturnix japonica)</t>
  </si>
  <si>
    <t>Vydané v rámci projektu VEGA 1/0144/19, APVV 19/0243, Drive4SIFood 313011V336</t>
  </si>
  <si>
    <r>
      <t xml:space="preserve">ŠIMONOVÁ, Nikoleta, Anna KALAFOVÁ, Rudolf DUPÁK, et al. Effect of the bee bread on the nitrogen profile of male Japanese quails (Coturnix japonica).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2021, , 45. ISBN 978-80-552-2400-8.</t>
    </r>
  </si>
  <si>
    <r>
      <t xml:space="preserve">Valková, Veronika, ; SPUPRA15 (aut.)
	</t>
    </r>
    <r>
      <rPr>
        <u/>
        <sz val="11"/>
        <color theme="1"/>
        <rFont val="Calibri"/>
        <family val="2"/>
        <charset val="238"/>
        <scheme val="minor"/>
      </rPr>
      <t>Ďúranová, Hana</t>
    </r>
    <r>
      <rPr>
        <sz val="11"/>
        <color theme="1"/>
        <rFont val="Calibri"/>
        <family val="2"/>
        <scheme val="minor"/>
      </rPr>
      <t xml:space="preserve">, ; SPUPRA15 (aut.)
	Tóthová, Zuzana ; SPUPRA15 (aut.)
	Gabríny, Lucia, ; SPUPRA15 (aut.) </t>
    </r>
  </si>
  <si>
    <t>The impact of partial replacing wheat flour with sesame protein powder on volume and sensory properties of bread</t>
  </si>
  <si>
    <t>https://arl4.library.sk/arl-spu/sk/gwext/?url=https%3A//www.iseki-food.net/iseki-e-conferences&amp;type=extlink</t>
  </si>
  <si>
    <t>VALKOVÁ, Veronika, Hana ĎÚRANOVÁ, Zuzana TÓTHOVÁ a Lucia GABRÍNY. The impact of partial replacing wheat flour with sesame protein powder on volume and sensory properties of bread. ISEKI-Food E-conferences. Timişoara: Banat University of Agricultural Sciences and Veterinary Medicine, 2021, , 63-64. ISBN 978-606-785-162-5.</t>
  </si>
  <si>
    <r>
      <rPr>
        <u/>
        <sz val="11"/>
        <color theme="1"/>
        <rFont val="Calibri"/>
        <family val="2"/>
        <charset val="238"/>
        <scheme val="minor"/>
      </rPr>
      <t xml:space="preserve"> Kováčik, Anton</t>
    </r>
    <r>
      <rPr>
        <sz val="11"/>
        <color theme="1"/>
        <rFont val="Calibri"/>
        <family val="2"/>
        <scheme val="minor"/>
      </rPr>
      <t xml:space="preserve">, ; SPUFBP03 (aut.)
	Hlebová, Miroslava, (aut.)
	</t>
    </r>
    <r>
      <rPr>
        <sz val="11"/>
        <color theme="1"/>
        <rFont val="Calibri"/>
        <family val="2"/>
        <charset val="238"/>
        <scheme val="minor"/>
      </rPr>
      <t xml:space="preserve">Hleba, Lukáš, </t>
    </r>
    <r>
      <rPr>
        <sz val="11"/>
        <color theme="1"/>
        <rFont val="Calibri"/>
        <family val="2"/>
        <scheme val="minor"/>
      </rPr>
      <t xml:space="preserve">; SPUFBP06 (aut.)
	Jambor, Tomáš, ; SPUFBP08 (aut.)
	Kováčiková, Eva, ; SPUPRA15 (aut.) </t>
    </r>
  </si>
  <si>
    <r>
      <rPr>
        <u/>
        <sz val="11"/>
        <color theme="1"/>
        <rFont val="Calibri"/>
        <family val="2"/>
        <charset val="238"/>
        <scheme val="minor"/>
      </rPr>
      <t>Baldovská, Simona</t>
    </r>
    <r>
      <rPr>
        <sz val="11"/>
        <color theme="1"/>
        <rFont val="Calibri"/>
        <family val="2"/>
        <scheme val="minor"/>
      </rPr>
      <t xml:space="preserve">, ; SPUPRA15 (aut.)
	Roychoudhury, Shubhadeep (aut.)
	Bandík, Marek, ; SPUFBP03 (aut.)
	Mihaľ, Michal ; SPUFBP03 (aut.)
	Mňahončáková, Erika, ; SPUPRA02 (aut.)
	Árvay, Július, ; SPUFBP02 (aut.)
	Pavlík, Aleš, (aut.)
	Slama, Petr (aut.) ; 11
	Kolesárová, Adriana, ; SPUFBP03 (aut.) </t>
    </r>
  </si>
  <si>
    <t>Ovarian steroid hormone secretion by human granulosa cells after supplementation of Sambucus nigra L. extract</t>
  </si>
  <si>
    <t>APVV-18-0312, DS-FR-19-0049, VEGA 1/0266/20, Drive4SIFood 313011V336, AgroBioTech ITMS 26220220180. Impact
of the digestion and absorption processes on the final
biological activity of diet phytonutrients: real health
added-value” number 8X20023</t>
  </si>
  <si>
    <t>https://arl4.library.sk/arl-spu/sk/gwext/?url=https%3A//doi.org/10.33549/physiolres.934680&amp;type=extlink</t>
  </si>
  <si>
    <t>BALDOVSKÁ, Simona, Shubhadeep ROYCHOUDHURY, Marek BANDÍK, et al. Ovarian steroid hormone secretion by human granulosa cells after supplementation of Sambucus nigra L. extract. Physiological research. Praha: Fyziologický ústav AV ČR, 2021, 70, 755-764. ISSN 0862-8408.</t>
  </si>
  <si>
    <r>
      <rPr>
        <u/>
        <sz val="11"/>
        <color theme="1"/>
        <rFont val="Calibri"/>
        <family val="2"/>
        <charset val="238"/>
        <scheme val="minor"/>
      </rPr>
      <t>Šimonová, Nikoleta</t>
    </r>
    <r>
      <rPr>
        <sz val="11"/>
        <color theme="1"/>
        <rFont val="Calibri"/>
        <family val="2"/>
        <scheme val="minor"/>
      </rPr>
      <t xml:space="preserve"> ; SPUFBP03 (aut.)
	</t>
    </r>
    <r>
      <rPr>
        <u/>
        <sz val="11"/>
        <color theme="1"/>
        <rFont val="Calibri"/>
        <family val="2"/>
        <charset val="238"/>
        <scheme val="minor"/>
      </rPr>
      <t>Kalafová, Anna</t>
    </r>
    <r>
      <rPr>
        <sz val="11"/>
        <color theme="1"/>
        <rFont val="Calibri"/>
        <family val="2"/>
        <scheme val="minor"/>
      </rPr>
      <t xml:space="preserve">, ; SPUFBP03 (aut.)
	</t>
    </r>
    <r>
      <rPr>
        <u/>
        <sz val="11"/>
        <color theme="1"/>
        <rFont val="Calibri"/>
        <family val="2"/>
        <charset val="238"/>
        <scheme val="minor"/>
      </rPr>
      <t>Capcarová, Marcela</t>
    </r>
    <r>
      <rPr>
        <sz val="11"/>
        <color theme="1"/>
        <rFont val="Calibri"/>
        <family val="2"/>
        <scheme val="minor"/>
      </rPr>
      <t xml:space="preserve">, ; SPUFBP03 (aut.)
	Dupák, Rudolf, ; SPUFBP03 (aut.)
	</t>
    </r>
    <r>
      <rPr>
        <u/>
        <sz val="11"/>
        <color theme="1"/>
        <rFont val="Calibri"/>
        <family val="2"/>
        <charset val="238"/>
        <scheme val="minor"/>
      </rPr>
      <t>Schneidgenová, Monika</t>
    </r>
    <r>
      <rPr>
        <sz val="11"/>
        <color theme="1"/>
        <rFont val="Calibri"/>
        <family val="2"/>
        <scheme val="minor"/>
      </rPr>
      <t>, ; SPUFBP03 (aut.)
	Hanusová, Monika (aut.)
	Hrnčár, Cyril, ; SPUFAP11 (aut.)
	Čuboň, Juraj, ; SPUFBP04 (aut.)
	Haščík, Peter, ; SPUFBP04 (aut.)</t>
    </r>
  </si>
  <si>
    <t>Vplyv pergy na rast prepelice japonskej (Coturnix japonica)</t>
  </si>
  <si>
    <t>VEGA 1/0144/19, APVV 19/0243, Drive4SIFood 313011V336</t>
  </si>
  <si>
    <t>ŠIMONOVÁ, Nikoleta, Anna KALAFOVÁ, Marcela CAPCAROVÁ, et al. Vplyv pergy na rast prepelice japonskej (Coturnix japonica): Effect of bee bread on growth performance on japanese quails (Coturnix japonica). Výživa - človek - zdravie 2021. Nitra: Slovenská poľnohospodárska univerzita, 2021, , 249-254. ISBN 978-80-552-2412-1.</t>
  </si>
  <si>
    <r>
      <rPr>
        <u/>
        <sz val="11"/>
        <color theme="1"/>
        <rFont val="Calibri"/>
        <family val="2"/>
        <charset val="238"/>
        <scheme val="minor"/>
      </rPr>
      <t>Massanyi, Peter, ; SPUFBP03 (aut.)</t>
    </r>
    <r>
      <rPr>
        <sz val="11"/>
        <color theme="1"/>
        <rFont val="Calibri"/>
        <family val="2"/>
        <scheme val="minor"/>
      </rPr>
      <t xml:space="preserve">
	Zbořilová, Monika (aut.)
	</t>
    </r>
    <r>
      <rPr>
        <u/>
        <sz val="11"/>
        <color theme="1"/>
        <rFont val="Calibri"/>
        <family val="2"/>
        <charset val="238"/>
        <scheme val="minor"/>
      </rPr>
      <t>Miškeje, Michal, ; SPUPRA15 (aut.)</t>
    </r>
    <r>
      <rPr>
        <sz val="11"/>
        <color theme="1"/>
        <rFont val="Calibri"/>
        <family val="2"/>
        <scheme val="minor"/>
      </rPr>
      <t xml:space="preserve">
	</t>
    </r>
    <r>
      <rPr>
        <u/>
        <sz val="11"/>
        <color theme="1"/>
        <rFont val="Calibri"/>
        <family val="2"/>
        <charset val="238"/>
        <scheme val="minor"/>
      </rPr>
      <t>Capcarová, Marcela, ; SPUFBP03 (aut.)</t>
    </r>
  </si>
  <si>
    <t>Risk elements in selected organs and tissues of fallow-deer (Dama dama)</t>
  </si>
  <si>
    <t>APVV-16-0289, Drive4SIFood 313011V336</t>
  </si>
  <si>
    <t>MASSANYI, Peter, Monika ZBOŘILOVÁ, Michal MIŠKEJE a Marcela CAPCAROVÁ. Risk elements in selected organs and tissues of fallow-deer (Dama dama). Quality soil as a pathway to healthy food in the EU - challenges to 2030 ". Nitra: Slovak University of Agriculture, 2021, , 135-140. ISBN 978-80-552-2403-9</t>
  </si>
  <si>
    <r>
      <t xml:space="preserve">Valková, Veronika, ; SPUPRA15 (aut.)
	</t>
    </r>
    <r>
      <rPr>
        <u/>
        <sz val="11"/>
        <color theme="1"/>
        <rFont val="Calibri"/>
        <family val="2"/>
        <charset val="238"/>
        <scheme val="minor"/>
      </rPr>
      <t>Ďúranová, Hana, ; SPUPRA15 (aut.)</t>
    </r>
    <r>
      <rPr>
        <sz val="11"/>
        <color theme="1"/>
        <rFont val="Calibri"/>
        <family val="2"/>
        <scheme val="minor"/>
      </rPr>
      <t xml:space="preserve">
	Ivanišová, Eva, ; SPUFBP07 (aut.)
	Kravárová, Alexandra, ; SPUPRA02 (aut.)
	Hillová, Dagmar, ; SPUPRA02 (aut.)
	Gabríny, Lucia, ; SPUPRA15 (aut.) </t>
    </r>
  </si>
  <si>
    <t>Influence of variety on total polyphenols content and antioxidant activity in apple fruits (Malus domestica Borkh.)</t>
  </si>
  <si>
    <t>https://arl4.library.sk/arl-spu/sk/gwext/?url=https%3A//doi.org/10.15414/ainhlq.2021.0021&amp;type=extlink</t>
  </si>
  <si>
    <t>ALKOVÁ, Veronika, Hana ĎÚRANOVÁ, Eva IVANIŠOVÁ, Alexandra KRAVÁROVÁ, Dagmar HILLOVÁ a Lucia GABRÍNY. Influence of variety on total polyphenols content and antioxidant activity in apple fruits (Malus domestica Borkh.). Agrobiodiversity for improving nutrition, health and life quality. Nitra: Slovak University of Agriculture, 2021, 5(2), 227-232. ISSN 2585-8246online.</t>
  </si>
  <si>
    <r>
      <t xml:space="preserve">Mihaľ, Michal ; SPUFBP03 (aut.)
	</t>
    </r>
    <r>
      <rPr>
        <u/>
        <sz val="11"/>
        <color theme="1"/>
        <rFont val="Calibri"/>
        <family val="2"/>
        <charset val="238"/>
        <scheme val="minor"/>
      </rPr>
      <t>Baldovská, Simona, ; SPUPRA15 (aut.)</t>
    </r>
    <r>
      <rPr>
        <sz val="11"/>
        <color theme="1"/>
        <rFont val="Calibri"/>
        <family val="2"/>
        <scheme val="minor"/>
      </rPr>
      <t xml:space="preserve">
	Mňahončáková, Erika, ; SPUPRA02 (aut.)
	Kolesárová, Adriana, ; SPUFBP03 (aut.)</t>
    </r>
  </si>
  <si>
    <t>Effects of sea buckthorn extract on human ovarian granulosa and cancer cells in vitro</t>
  </si>
  <si>
    <t xml:space="preserve">APVV-18-0312, DS-FR-19-0049, VEGA 1/0266/20, KEGA 033SPU-4/2021, Drive4SIFood 313011V336 </t>
  </si>
  <si>
    <t>https://www.v4sdbszeged.com/doc/v4sdb_2021_abstracts.pdf</t>
  </si>
  <si>
    <t>MIHAĽ, Michal, Simona BALDOVSKÁ, Erika MŇAHONČÁKOVÁ a Adriana KOLESÁROVÁ. Effects of sea buckthorn extract on human ovarian granulosa and cancer cells in vitro. 2nd Conference of the Visegrád group society for developmental biology. Szeged: Hungarian Genetics Society, 2021, , 27.</t>
  </si>
  <si>
    <r>
      <rPr>
        <u/>
        <sz val="11"/>
        <color theme="1"/>
        <rFont val="Calibri"/>
        <family val="2"/>
        <charset val="238"/>
        <scheme val="minor"/>
      </rPr>
      <t>Šimonová, Nikoleta ; SPUFBP03 (aut.)
	Kalafová, Anna, ; SPUFBP03 (aut.)</t>
    </r>
    <r>
      <rPr>
        <sz val="11"/>
        <color theme="1"/>
        <rFont val="Calibri"/>
        <family val="2"/>
        <scheme val="minor"/>
      </rPr>
      <t xml:space="preserve">
	Dupák, Rudolf, ; SPUFBP03 (aut.)
	</t>
    </r>
    <r>
      <rPr>
        <u/>
        <sz val="11"/>
        <color theme="1"/>
        <rFont val="Calibri"/>
        <family val="2"/>
        <charset val="238"/>
        <scheme val="minor"/>
      </rPr>
      <t>Schneidgenová, Monika, ; SPUFBP03 (aut.)</t>
    </r>
    <r>
      <rPr>
        <sz val="11"/>
        <color theme="1"/>
        <rFont val="Calibri"/>
        <family val="2"/>
        <scheme val="minor"/>
      </rPr>
      <t xml:space="preserve">
	Hanusová, Emília (aut.)
	Hrnčár, Cyril, ; SPUFAP11 (aut.)
	Čuboň, Juraj, ; SPUFBP04 (aut.)
	Haščík, Peter, ; SPUFBP04 (aut.)
	</t>
    </r>
    <r>
      <rPr>
        <u/>
        <sz val="11"/>
        <color theme="1"/>
        <rFont val="Calibri"/>
        <family val="2"/>
        <charset val="238"/>
        <scheme val="minor"/>
      </rPr>
      <t>Capcarová, Marcela, ; SPUFBP03 (aut.)</t>
    </r>
    <r>
      <rPr>
        <sz val="11"/>
        <color theme="1"/>
        <rFont val="Calibri"/>
        <family val="2"/>
        <scheme val="minor"/>
      </rPr>
      <t xml:space="preserve"> </t>
    </r>
  </si>
  <si>
    <t>Potential use of bee bread in nutrition</t>
  </si>
  <si>
    <t>ŠIMONOVÁ, Nikoleta, Anna KALAFOVÁ, Rudolf DUPÁK, et al. Potential use of bee bread in nutrition. NutriNET 2021. Košice: Univerzita veterinárskeho lekárstva, 2021, , 106-111. ISBN 978-80-8077-713-5.</t>
  </si>
  <si>
    <r>
      <t xml:space="preserve">Dupák, Rudolf, ; SPUFBP03 (aut.)
	</t>
    </r>
    <r>
      <rPr>
        <u/>
        <sz val="11"/>
        <color theme="1"/>
        <rFont val="Calibri"/>
        <family val="2"/>
        <charset val="238"/>
        <scheme val="minor"/>
      </rPr>
      <t>Kalafová, Anna, ; SPUFBP03 (aut.)
	Schneidgenová, Monika, ; SPUFBP03 (aut.)</t>
    </r>
    <r>
      <rPr>
        <sz val="11"/>
        <color theme="1"/>
        <rFont val="Calibri"/>
        <family val="2"/>
        <scheme val="minor"/>
      </rPr>
      <t xml:space="preserve">
	Hrnková, Jana ; SPUFBP03 (aut.)
	</t>
    </r>
    <r>
      <rPr>
        <u/>
        <sz val="11"/>
        <color theme="1"/>
        <rFont val="Calibri"/>
        <family val="2"/>
        <charset val="238"/>
        <scheme val="minor"/>
      </rPr>
      <t>Capcarová, Marcela, ; SPUFBP03 (aut.)</t>
    </r>
    <r>
      <rPr>
        <sz val="11"/>
        <color theme="1"/>
        <rFont val="Calibri"/>
        <family val="2"/>
        <scheme val="minor"/>
      </rPr>
      <t xml:space="preserve"> </t>
    </r>
  </si>
  <si>
    <t>The effect of high-energy diet on progression of Diabetes mellitus in Spontaneous diabetic rats</t>
  </si>
  <si>
    <t xml:space="preserve">VEGA 1/0144/19, KEGA 034SPU-4/2019, Drive4SIFood 313011V336 </t>
  </si>
  <si>
    <t>DUPÁK, Rudolf, Anna KALAFOVÁ, Monika SCHNEIDGENOVÁ, Jana HRNKOVÁ a Marcela CAPCAROVÁ. The effect of high-energy diet on progression of Diabetes mellitus in Spontaneous diabetic rats. NutriNET 2021. Košice: Univerzita veterinárskeho lekárstva, 2021, , 4-11. ISBN 978-80-8077-713-5.</t>
  </si>
  <si>
    <r>
      <t xml:space="preserve">Valková, Veronika, ; SPUPRA15 (aut.)
	</t>
    </r>
    <r>
      <rPr>
        <u/>
        <sz val="11"/>
        <color theme="1"/>
        <rFont val="Calibri"/>
        <family val="2"/>
        <charset val="238"/>
        <scheme val="minor"/>
      </rPr>
      <t xml:space="preserve">Ďúranová, Hana, ; SPUPRA15 (aut.)
	</t>
    </r>
    <r>
      <rPr>
        <sz val="11"/>
        <color theme="1"/>
        <rFont val="Calibri"/>
        <family val="2"/>
        <charset val="238"/>
        <scheme val="minor"/>
      </rPr>
      <t>Ivanišová, Eva, ; SPUFBP07 (aut.)</t>
    </r>
    <r>
      <rPr>
        <sz val="11"/>
        <color theme="1"/>
        <rFont val="Calibri"/>
        <family val="2"/>
        <scheme val="minor"/>
      </rPr>
      <t xml:space="preserve">
	Godočiková, Lucia, (aut.)
	Galovičová, Lucia, ; SPUFZK06 (aut.)
	Mňahončáková, Erika, ; SPUPRA02 (aut.)
	Kačániová, Miroslava, ; SPUFZK06 (aut.) </t>
    </r>
  </si>
  <si>
    <t>Selected chili fruit extracts and their antioxidant and antimicrobial properties</t>
  </si>
  <si>
    <t>Vydané v rámci projektu VEGA 1/0180/20, Drive4SIFood 313011V336</t>
  </si>
  <si>
    <t>https://ecobiomeuz.com/f/icmbb2021_abstract_book.pdf</t>
  </si>
  <si>
    <t>VALKOVÁ, Veronika, Hana ĎÚRANOVÁ, Eva IVANIŠOVÁ, Lucia GODOČIKOVÁ, Lucia GALOVIČOVÁ, Erika MŇAHONČÁKOVÁ a Miroslava KAČÁNIOVÁ. Selected chili fruit extracts and their antioxidant and antimicrobial properties. Biology and Biotechnology of Microorganisms. Tashkent: Scientific institute of microbiology, 2021, , 95.</t>
  </si>
  <si>
    <t>Ševcová, Katarína (aut.)
	Čapla, Jozef, ; SPUFBP05 (aut.)
	Zajác, Peter, ; SPUFBP05 (aut.)
	Čurlej, Jozef, ; SPUFBP05 (aut.</t>
  </si>
  <si>
    <t>Development of the food ACT of the Slovak republic from 1995 to 2021</t>
  </si>
  <si>
    <t>https://potravinarstvo.com/journal1/index.php/potravinarstvo/article/view/1689/1929</t>
  </si>
  <si>
    <t>ŠEVCOVÁ, Katarína, Jozef ČAPLA, Peter ZAJÁC a Jozef ČURLEJ. Development of the food ACT of the Slovak republic from 1995 to 2021. Potravinárstvo Slovak Journal of Food Sciences. Nitrianske Hrnčiarovce: Združenie HACCP Consulting, 2021, 15(1), 982-994. ISSN 1337-0960.</t>
  </si>
  <si>
    <r>
      <rPr>
        <u/>
        <sz val="11"/>
        <color theme="1"/>
        <rFont val="Calibri"/>
        <family val="2"/>
        <charset val="238"/>
        <scheme val="minor"/>
      </rPr>
      <t>BALDOVSKÁ, Simona</t>
    </r>
    <r>
      <rPr>
        <sz val="11"/>
        <color theme="1"/>
        <rFont val="Calibri"/>
        <family val="2"/>
        <scheme val="minor"/>
      </rPr>
      <t>, Ladislav KOHÚT, Michal MIHAĽ a Adriana KOLESÁROVÁ</t>
    </r>
  </si>
  <si>
    <t>In vitro evaluation of apoptotic effect of polyphenol-rich pomegranate peel extract on human ovarian cells</t>
  </si>
  <si>
    <t>APVV-18-0312, DS-FR-19-0049, VEGA 1/0266/20, KEGA
033SPU-4/202, Drive4SIFood 313011V336, ,AgroBioTech” Research Centre ITMS 26220220180</t>
  </si>
  <si>
    <r>
      <t xml:space="preserve">BALDOVSKÁ, S. -- KOHÚT, L. -- MIHAĽ, M. -- KOLESÁROVÁ, A. In vitro evaluation of apoptotic effect of polyphenol-rich pomegranate peel extract on human ovarian cell. In </t>
    </r>
    <r>
      <rPr>
        <i/>
        <sz val="11"/>
        <color theme="1"/>
        <rFont val="Calibri"/>
        <family val="2"/>
        <scheme val="minor"/>
      </rPr>
      <t>2nd Conference of the Visegrád group society for developmental biology.</t>
    </r>
    <r>
      <rPr>
        <sz val="11"/>
        <color theme="1"/>
        <rFont val="Calibri"/>
        <family val="2"/>
        <scheme val="minor"/>
      </rPr>
      <t xml:space="preserve"> Szeged: Hungarian Genetics Society, 2021, s. 26--27.</t>
    </r>
  </si>
  <si>
    <r>
      <t xml:space="preserve">Herc, Peter ; SPUFBP04 (aut.)
	Čuboň, Juraj, ; SPUFBP04 (aut.)
	Haščík, Peter, ; SPUFBP04 (aut.)
	Hleba, Lukáš, ; SPUFBP06 (aut.)
	Hlebová, Miroslava, (aut.)
	</t>
    </r>
    <r>
      <rPr>
        <u/>
        <sz val="11"/>
        <color theme="1"/>
        <rFont val="Calibri"/>
        <family val="2"/>
        <charset val="238"/>
        <scheme val="minor"/>
      </rPr>
      <t>Šimonová, Nikoleta</t>
    </r>
    <r>
      <rPr>
        <sz val="11"/>
        <color theme="1"/>
        <rFont val="Calibri"/>
        <family val="2"/>
        <scheme val="minor"/>
      </rPr>
      <t xml:space="preserve"> ; SPUFBP03 (aut.)</t>
    </r>
  </si>
  <si>
    <r>
      <rPr>
        <u/>
        <sz val="11"/>
        <color theme="1"/>
        <rFont val="Calibri"/>
        <family val="2"/>
        <charset val="238"/>
        <scheme val="minor"/>
      </rPr>
      <t>Čuboň, J. – Herc, P. – Haščík, P</t>
    </r>
    <r>
      <rPr>
        <sz val="11"/>
        <color theme="1"/>
        <rFont val="Calibri"/>
        <family val="2"/>
        <scheme val="minor"/>
      </rPr>
      <t>. – Hleba, L. – Hlebová, M</t>
    </r>
  </si>
  <si>
    <t>Tatiana Bojňanská, Janette Musilová, Alena Vollmannová</t>
  </si>
  <si>
    <t xml:space="preserve">Effects of adding legume flours on the rheological and breadmaking properties of dough </t>
  </si>
  <si>
    <t>Popis urobený 21.7.2021. Drive4SIFood 313011V336,. Bibliografické odkazy. Spôsob prístupu: World Wide Web                                                                                                                                                          This publication was supported by the Operational program Integrated Infrastructure
within the project: Demand-driven research for the sustainable and innovative food, Drive4SIFood
313011V336, co-financed by the European Regional Development Fund.</t>
  </si>
  <si>
    <t>https://www.mdpi.com/2304-8158/10/5/1087</t>
  </si>
  <si>
    <r>
      <t xml:space="preserve">BOJŇANSKÁ, Tatiana, Janette MUSILOVÁ a Alena VOLLMANNOVÁ. Effects of adding legume flours on the rheological and breadmaking properties of dough. </t>
    </r>
    <r>
      <rPr>
        <i/>
        <sz val="11"/>
        <color theme="1"/>
        <rFont val="Calibri"/>
        <family val="2"/>
        <scheme val="minor"/>
      </rPr>
      <t>Foods</t>
    </r>
    <r>
      <rPr>
        <sz val="11"/>
        <color theme="1"/>
        <rFont val="Calibri"/>
        <family val="2"/>
        <scheme val="minor"/>
      </rPr>
      <t xml:space="preserve">. Basel: Molecular Diversity Preservation International, 2021, </t>
    </r>
    <r>
      <rPr>
        <b/>
        <sz val="11"/>
        <color theme="1"/>
        <rFont val="Calibri"/>
        <family val="2"/>
        <scheme val="minor"/>
      </rPr>
      <t>10</t>
    </r>
    <r>
      <rPr>
        <sz val="11"/>
        <color theme="1"/>
        <rFont val="Calibri"/>
        <family val="2"/>
        <scheme val="minor"/>
      </rPr>
      <t>(1087), ]. ISSN 2304-8158.</t>
    </r>
  </si>
  <si>
    <t>Zuzana Hlaváčová, Peter Hlaváč, Eva Ivanišová</t>
  </si>
  <si>
    <t>Food electrical properties investigation and application</t>
  </si>
  <si>
    <t>This study was supported by the Operational Program Integrated Infrastructure within the project: Demand-driven
research for the sustainable and innovative food, Drive4SIFood 313011V336, co-financed by the European Regional
Development Fund, and has co–funded by the European Community under the project No 26220220180: Building
the Research Centre AgroBioTech.</t>
  </si>
  <si>
    <t>https://www.agrophysics.org/book-of-abstracts</t>
  </si>
  <si>
    <t>HLAVÁČOVÁ, Zuzana, Peter HLAVÁČ a Eva IVANIŠOVÁ. Food electrical properties investigation and application. ICA 2021. Lublin: Institute of Agrophysics Polish Academy of Sciences, 2021, , 71. ISBN 978-83-89969-72-9.</t>
  </si>
  <si>
    <t>Eva Ivanišová</t>
  </si>
  <si>
    <t>Less known and non-traditional food sources and their using in food industry</t>
  </si>
  <si>
    <t>Vydané v rámci projektu Drive4SIFood 313011V336, ITMS 26220220180 . Spôsob prístupu: World Wide Web                                                                                                                                                              This work was supported by the Operational Program Integrated Infrastructure
within the project: Demand-driven research for the sustainable and innovative food, Drive4SIFood
313011V336, co-financed by the European Regional Development Fund, and AgroBioTech Research
Centre built in accordance with the project Building „AgroBioTech" Research Centre
ITMS 26220220180.</t>
  </si>
  <si>
    <r>
      <t xml:space="preserve">IVANIŠOVÁ, Eva. Less known and non-traditional food sources and their using in food industry. </t>
    </r>
    <r>
      <rPr>
        <i/>
        <sz val="11"/>
        <color theme="1"/>
        <rFont val="Calibri"/>
        <family val="2"/>
        <scheme val="minor"/>
      </rPr>
      <t>CASEE online winter school</t>
    </r>
    <r>
      <rPr>
        <sz val="11"/>
        <color theme="1"/>
        <rFont val="Calibri"/>
        <family val="2"/>
        <scheme val="minor"/>
      </rPr>
      <t>. Nitra: Slovak University of Agriculture, 2021, , 24-25. ISBN 978-80-552-2332-2.</t>
    </r>
  </si>
  <si>
    <t>Eva Ivanišová, Gabriela Virágová, Adriana Kolesárová</t>
  </si>
  <si>
    <t>Nutritional, sensory and antioxidant profile of chocolates enriched with medicinal herbs</t>
  </si>
  <si>
    <t>APVV-18-0312, VEGA 1/0266/20, Drive4SIFood 313011V336                                                                                             This work was supported by the Ministry of Education, Science, Research
and Sport of the Slovak Republic projects APVV-18-0312, VEGA 1/0266/20, the Operational
Programme Integrated Infrastructure within the project: Demand-driven research for the sustainable
and innovative food, Drive4SIFood 313011V336.</t>
  </si>
  <si>
    <t>https://up.lublin.pl/wip/wp-content/uploads/sites/7/2021/09/Streszczenia-Rola-Inzynierii-Rolniczej-i-Inzynierii-Srodowiska-w-Rozwoju-Rolnictwa-Zrownowazonego.pdf</t>
  </si>
  <si>
    <r>
      <t xml:space="preserve">IVANIŠOVÁ, Eva, Gabriela VIRÁGOVÁ a Adriana KOLESÁROVÁ. Nutritional, sensory and antioxidant profile of chocolates enriched with medicinal herbs. </t>
    </r>
    <r>
      <rPr>
        <i/>
        <sz val="11"/>
        <color theme="1"/>
        <rFont val="Calibri"/>
        <family val="2"/>
        <scheme val="minor"/>
      </rPr>
      <t>Rola inzynierii rolniczej i inzynierii srodowiska w rozwoju rolnictwa zrównowazonego</t>
    </r>
    <r>
      <rPr>
        <sz val="11"/>
        <color theme="1"/>
        <rFont val="Calibri"/>
        <family val="2"/>
        <scheme val="minor"/>
      </rPr>
      <t>. Lublin: Uniwersytet Przyrodniczy, 2021, , 26.</t>
    </r>
  </si>
  <si>
    <t>Eva Ivanišová, Jozef Ištvan, Veronika Valková</t>
  </si>
  <si>
    <t>Technological and sensory properties of sweet gluten-free biscuits based on cereals and pseudocereals</t>
  </si>
  <si>
    <t>Vydané v rámci projektu 06-GASPU-2021, Drive4SIFood 313011V336. Spôsob prístupu: World Wide Web           The research was financially supported by project
06-GASPU-2021 and by project Drive4SIFood 313011V336.</t>
  </si>
  <si>
    <t>https://www.iseki-food.net/iseki-e-conferences</t>
  </si>
  <si>
    <r>
      <t xml:space="preserve">IVANIŠOVÁ, Eva, Jozef IŠTVAN a Veronika VALKOVÁ. Technological and sensory properties of sweet gluten-free biscuits based on cereals and pseudocereals. </t>
    </r>
    <r>
      <rPr>
        <i/>
        <sz val="11"/>
        <color theme="1"/>
        <rFont val="Calibri"/>
        <family val="2"/>
        <scheme val="minor"/>
      </rPr>
      <t>ISEKI-Food E-conferences</t>
    </r>
    <r>
      <rPr>
        <sz val="11"/>
        <color theme="1"/>
        <rFont val="Calibri"/>
        <family val="2"/>
        <scheme val="minor"/>
      </rPr>
      <t>. Timişoara: Banat University of Agricultural Sciences and Veterinary Medicine, 2021, , 62. ISBN 978-606-785-162-5.</t>
    </r>
  </si>
  <si>
    <t>Patrícia Martišová, Jana Štefániková, Peter Šedík</t>
  </si>
  <si>
    <t>Využitie elektronického oka na hodnotenie farebných odlišností viacdruhových medov [elektronický zdroj] = Use of the electronic eye to evaluate the color differences of multifloral honey</t>
  </si>
  <si>
    <t>Vydané v rámci projektu Drive4SIFood 313011V336, 14-GASPU-2021.                                                        Táto práca vznikla vďaka finančnej podpore v rámci Operačného programu Integrovaná infraštruktúra pre projekt: Dopytovo-orientovaný výskum pre udržateľné a inovatívne potraviny, Drive4SIFood 313011V336, spolufinancovaný zo zdrojov Európskeho fondu regionálneho rozvoja. Za poskytnutie vzoriek ďakujeme projektu č. 14-GASPU-2021 “Analýza spotrebiteľského správania pri medoch obohatených o zdraviu prospešné látky” Grantovej agentúry SPU v Nitre.</t>
  </si>
  <si>
    <t>https://fvhe.vfu.cz/files/upload/Lenfeldovy%20a%20Hoklovy%20dny/Sborn%C3%ADk%20-%20Hygiena%20a%20technologie%20potravin%20-%20L.%20Lenfeldovy%20a%20H%C3%B6klovy%20dny.pdf</t>
  </si>
  <si>
    <r>
      <t xml:space="preserve">MARTIŠOVÁ, Patrícia, Jana ŠTEFÁNIKOVÁ a Peter ŠEDÍK. </t>
    </r>
    <r>
      <rPr>
        <i/>
        <sz val="11"/>
        <color theme="1"/>
        <rFont val="Calibri"/>
        <family val="2"/>
        <scheme val="minor"/>
      </rPr>
      <t>Využitie elektronického oka na hodnotenie farebných odlišností viacdruhových medov: Use of the electronic eye to evaluate the color differences of multifloral honey</t>
    </r>
    <r>
      <rPr>
        <sz val="11"/>
        <color theme="1"/>
        <rFont val="Calibri"/>
        <family val="2"/>
        <scheme val="minor"/>
      </rPr>
      <t>.</t>
    </r>
  </si>
  <si>
    <t>Patrícia Martišová</t>
  </si>
  <si>
    <t>Porovnanie senzorických diskriminačných techník založených na "skimming" a "COD" stratégiách na vybraných produktoch = Comparison of sensory discrimination techniques based on „skimming“ and „COD“ strategies on selected products</t>
  </si>
  <si>
    <t>V práci uvedený projekt - VEGA 1/0280/17 Validácia vývoja funkčných potravín pomocou senzorickej analýzy a prístrojov umelej percepcie, projektu AgroBioTech ITMS 26220220180 a projektu Dopytovo-orientovaný výskum pre udržateľné a inovatívne potraviny, Drive4SIFood 313011V336. Súbežný názov prevzatý z databázy uis SPU . Bibliografia s. 102-125 . Resumé anglicky, slovensky . Doktorandská dizertačná práca (PhD.). - Katedra technológie a kvality rastlinných produktov FBP SPU v Nitre</t>
  </si>
  <si>
    <t xml:space="preserve">Dizertačná práca bude zverejnená až po 12 mesiacoch podľa licenčnej zmluvy </t>
  </si>
  <si>
    <r>
      <t xml:space="preserve">MARTIŠOVÁ, Patrícia. </t>
    </r>
    <r>
      <rPr>
        <i/>
        <sz val="11"/>
        <color theme="1"/>
        <rFont val="Calibri"/>
        <family val="2"/>
        <scheme val="minor"/>
      </rPr>
      <t>Porovnanie senzorických diskriminačných techník založených na "skimming" a "COD" stratégiách na vybraných produktoch: Comparison of sensory discrimination techniques based on „skimming“ and „COD“ strategies on selected products</t>
    </r>
    <r>
      <rPr>
        <sz val="11"/>
        <color theme="1"/>
        <rFont val="Calibri"/>
        <family val="2"/>
        <scheme val="minor"/>
      </rPr>
      <t>. 2021. Dizertácie. Slovenská poľnohospodárska univerzita (Nitra, Slovensko), Fakulta biotechnológie a potravinárstva, Katedra technológie a kvality rastlinných produktov. Školiteľ Vladimír Vietoris.</t>
    </r>
  </si>
  <si>
    <t>Jaroslav Michalko, Patrícia Martišová</t>
  </si>
  <si>
    <t>Virtual kitchen: customer-oriented functional food design</t>
  </si>
  <si>
    <t>Vydané v rámci projektu Drive4SIFood 313011V336, ITMS 26220220180. Spôsob prístupu: World Wide Web                                                                                                                                                                    This work was supported by the Operational program Integrated Infrastructure within the project:
Demand-driven research for the sustainable and innovative food, Drive4SIFood 313011V336,
cofinanced by the European Regional Development Fund and thanks to AgroBioTech Research
Centre built in accordance with the project Building Research Centre “AgroBioTech” ITMS
26220220180 and by the EIT Food, the innovation community on Food of the European Institute of
Innovation and Technology (EIT), a body of the EU, under the Horizon 2020, the EU Framework
Programme for Research and Innovation</t>
  </si>
  <si>
    <r>
      <t xml:space="preserve">MICHALKO, Jaroslav a Patrícia MARTIŠOVÁ. Virtual kitchen: customer-oriented functional food design (seminar). </t>
    </r>
    <r>
      <rPr>
        <i/>
        <sz val="11"/>
        <color theme="1"/>
        <rFont val="Calibri"/>
        <family val="2"/>
        <scheme val="minor"/>
      </rPr>
      <t>CASEE online winter school</t>
    </r>
    <r>
      <rPr>
        <sz val="11"/>
        <color theme="1"/>
        <rFont val="Calibri"/>
        <family val="2"/>
        <scheme val="minor"/>
      </rPr>
      <t>. Nitra: Slovak University of Agriculture, 2021, , 32-33. ISBN 978-80-552-2332-2.</t>
    </r>
  </si>
  <si>
    <t>Jana Štefániková, Patrícia Martišová, Peter Šedík</t>
  </si>
  <si>
    <t>Vplyv krajiny pôvodu na aromatický profil viacdruhových medov [elektronický zdroj] = The effect of the country of origin on the multifloral honey aromatic profile</t>
  </si>
  <si>
    <t>Vydané v rámci projektu Drive4SIFood 313011V336, 14-GASPU-2021.                                                            Táto práca vznikla vďaka finančnej podpore v rámci Operačného programu Integrovaná
infraštruktúra pre projekt: Dopytovo-orientovaný výskum pre udržateľné a inovatívne
potraviny, Drive4SIFood 313011V336, spolufinancovaný zo zdrojov Európskeho fondu
regionálneho rozvoja. Za poskytnutie vzoriek ďakujeme projektu č. 14-GASPU-2021
“Analýza spotrebiteľského správania pri medoch obohatených o zdraviu prospešné látky”
Grantovej agentúry SPU v Nitre.</t>
  </si>
  <si>
    <t>https://fvhe.vfu.cz/cz/hygiena-a-technologie-potravin-l-lenfeldovy-a-hoklovy-dny</t>
  </si>
  <si>
    <r>
      <t xml:space="preserve">ŠTEFÁNIKOVÁ, Jana, Patrícia MARTIŠOVÁ a Peter ŠEDÍK. </t>
    </r>
    <r>
      <rPr>
        <i/>
        <sz val="11"/>
        <color theme="1"/>
        <rFont val="Calibri"/>
        <family val="2"/>
        <scheme val="minor"/>
      </rPr>
      <t>Vplyv krajiny pôvodu na aromatický profil viacdruhových medov: The effect of the country of origin on the multifloral honey aromatic profile</t>
    </r>
  </si>
  <si>
    <t xml:space="preserve">Dana Urminská, Nora Jedináková (Haring) </t>
  </si>
  <si>
    <t>Beer as a source of hop prenylated flavonoids, compounds with antioxidant, chemoprotective and phytoestrogen activity</t>
  </si>
  <si>
    <t>Popis urobený 3.9.2021. Drive4SIFood 313011V336. Bibliografické odkazy. Spôsob prístupu: World Wide Web                                                                                                                                                              This publication was supported by the Operational program Integrated  Infrastructure  within  the  project:  Demand-driven  research  for  the sustainable  and  inovative  food,Drive4SIFood313011V336,  cofinanced  by  the Euruopean Regional Development Fund.</t>
  </si>
  <si>
    <t>https://doi.org/10.15414/jmbfs.4426</t>
  </si>
  <si>
    <r>
      <t xml:space="preserve">URMINSKÁ, Dana a Nora HARING. Beer as a source of hop prenylated flavonoids, compounds with antioxidant, chemoprotective and phytoestrogen activity.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2021, </t>
    </r>
    <r>
      <rPr>
        <b/>
        <sz val="11"/>
        <color theme="1"/>
        <rFont val="Calibri"/>
        <family val="2"/>
        <scheme val="minor"/>
      </rPr>
      <t>11</t>
    </r>
    <r>
      <rPr>
        <sz val="11"/>
        <color theme="1"/>
        <rFont val="Calibri"/>
        <family val="2"/>
        <scheme val="minor"/>
      </rPr>
      <t>(1), ]. ISSN 1338-5178.</t>
    </r>
  </si>
  <si>
    <t>Veronika Valková, Lucia Gabríny</t>
  </si>
  <si>
    <t>Possibilities of application of new approaches in the development of innovated cereal products</t>
  </si>
  <si>
    <t>Popis urobený 30.6.2021. Vydané v rámci projektu Drive4SIFood 313011V336. Spôsob prístupu: World Wide Web                                                                                                                                                         This publication was supported by the Operational Program Integrated
Infrastructure within the project: Demand-driven research for the sustainable and innovative food,
Drive4SIFood 313011V336, co-financed by the European Regional Development Fund</t>
  </si>
  <si>
    <r>
      <t xml:space="preserve">VALKOVÁ, Veronika a Lucia GABRÍNY. Possibilities of application of new approaches in the development of innovated cereal products. </t>
    </r>
    <r>
      <rPr>
        <i/>
        <sz val="11"/>
        <color theme="1"/>
        <rFont val="Calibri"/>
        <family val="2"/>
        <scheme val="minor"/>
      </rPr>
      <t>CASEE online winter school</t>
    </r>
    <r>
      <rPr>
        <sz val="11"/>
        <color theme="1"/>
        <rFont val="Calibri"/>
        <family val="2"/>
        <scheme val="minor"/>
      </rPr>
      <t>. Nitra: Slovak University of Agriculture, 2021, , 49. ISBN 978-80-552-2332-2.</t>
    </r>
  </si>
  <si>
    <t>Lucia Zeleňáková, Anna Kolesárová, Simona Kunová</t>
  </si>
  <si>
    <t>Regenerácia zeleninovo-ryžových jedál pomocou mikrovlnného ohrevu z hľadiska mikrobiologického hodnotenia</t>
  </si>
  <si>
    <t>Táto publikácia vznikla vďaka podpore v rámci Operačného programu Integrovaná infraštruktúra
pre projekt: Dopytovo-orientovaný výskum pre udržateľné a inovatívne potraviny, Drive4SIFood 313011V336,
spolufinancovaný zo zdrojov Európskeho fondu regionálneho rozvoja.</t>
  </si>
  <si>
    <t>http://www.slpk.sk/eldo/2021/dl/9788055223537/9788055223537.html</t>
  </si>
  <si>
    <r>
      <t xml:space="preserve">ZELEŇÁKOVÁ, Lucia, Anna KOLESÁROVÁ a Simona KUNOVÁ. </t>
    </r>
    <r>
      <rPr>
        <i/>
        <sz val="11"/>
        <color theme="1"/>
        <rFont val="Calibri"/>
        <family val="2"/>
        <scheme val="minor"/>
      </rPr>
      <t>Regenerácia zeleninovo-ryžových jedál pomocou mikrovlnného ohrevu z hľadiska mikrobiologického hodnotenia: Regeneration of vegetable-rice meals by microwave heating from the microbiological evaluation point of view</t>
    </r>
    <r>
      <rPr>
        <sz val="11"/>
        <color theme="1"/>
        <rFont val="Calibri"/>
        <family val="2"/>
        <scheme val="minor"/>
      </rPr>
      <t xml:space="preserve"> [online]. [cit. 2022-1-13]. Dostupné na internete: https://doi.org/10.15414/2021.9788055223537</t>
    </r>
  </si>
  <si>
    <t>Kačániová, Miroslava, ; Terentjeva, Margarita; Kunová, Simona, ; Haščík, Peter, ; Kowalczewski, Przemysław Łukasz ; Štefániková, Jana, ;</t>
  </si>
  <si>
    <t>Diversity of microbiota in Slovak summer ewes' cheese "Bryndza"</t>
  </si>
  <si>
    <t>This publication was supported by the Operational Program Integrated Infrastructure within the projects: Sustainable smart farming systems taking into account the future challenges 313011W112, co-financed by the European Regional Development Fund and Demand-driven research for the sustainable and innovative food, Drive4SIFood 313011V336, co-financed by the European Regional Development Fund.</t>
  </si>
  <si>
    <t>https://doi.org/10.1515/biol-2021-0038</t>
  </si>
  <si>
    <t>KAČÁNIOVÁ, Miroslava, Margarita TERENTJEVA, Simona KUNOVÁ, Peter HAŠČÍK, Przemysław Łukasz KOWALCZEWSKI a Jana ŠTEFÁNIKOVÁ. Diversity of microbiota in Slovak summer ewes' cheese "Bryndza." Open life sciences. Warsaw: De Gruyter Open Ltd. (Varšava, 2021, 16, 277-286. ISSN 2391-5412.</t>
  </si>
  <si>
    <t xml:space="preserve">Lidiková, Judita, ;  Čeryová, Natália ; Šnirc, Marek, ;Vollmannová, Alena, ;Musilová, Janette, ; Brindza, Jan, ; Grygorieva, Olga V. Fehér, Alexander, ; </t>
  </si>
  <si>
    <t>Comparison of Heavy Metal Intake by Different Species of the Genus Allium L.</t>
  </si>
  <si>
    <t>This work was supported by scientific grant VEGA 1/0114/18,
scientific grant VEGA 1/0722/19 and Operational program Integrated
Infrastructure within the project: demand-driven research for the sustain-
able and innovative food, Drive4SIFood 313011V336, cofinanced by the
European Regional Development Fund.</t>
  </si>
  <si>
    <t>https://doi.org/10.1007/s12011-020-02536-7</t>
  </si>
  <si>
    <r>
      <t xml:space="preserve">LIDIKOVÁ, Judita, Natália ČERYOVÁ, Marek ŠNIRC, Alena VOLLMANNOVÁ, Janette MUSILOVÁ, Jan BRINDZA, Olga V. GRYGORIEVA a Alexander FEHÉR. Comparison of Heavy Metal Intake by Different Species of the Genus Allium L. </t>
    </r>
    <r>
      <rPr>
        <i/>
        <sz val="11"/>
        <color theme="1"/>
        <rFont val="Calibri"/>
        <family val="2"/>
        <scheme val="minor"/>
      </rPr>
      <t>Biological trace element research</t>
    </r>
    <r>
      <rPr>
        <sz val="11"/>
        <color theme="1"/>
        <rFont val="Calibri"/>
        <family val="2"/>
        <scheme val="minor"/>
      </rPr>
      <t xml:space="preserve">. Totowa, US: Humana Press, 2021, </t>
    </r>
    <r>
      <rPr>
        <b/>
        <sz val="11"/>
        <color theme="1"/>
        <rFont val="Calibri"/>
        <family val="2"/>
        <scheme val="minor"/>
      </rPr>
      <t>199</t>
    </r>
    <r>
      <rPr>
        <sz val="11"/>
        <color theme="1"/>
        <rFont val="Calibri"/>
        <family val="2"/>
        <scheme val="minor"/>
      </rPr>
      <t>, 4360-4369. ISSN 0163-4984.</t>
    </r>
  </si>
  <si>
    <t xml:space="preserve">Haščík, Peter, ;Čech, Matej, ; Bobko, Marek, ; Čuboň, Juraj, ; Kačániová, Miroslava, ; Šár, Kristián </t>
  </si>
  <si>
    <t>Význam tuku v mäse = Fat importance in the meat</t>
  </si>
  <si>
    <t>Vydané v rámci projektu VEGA 1/0722/2019, Drive4SIFood 313011V336 .                                                   Práca bola vypracovaná s podporou projektu VEGA 1/0722/2019 a Dopytovo-orientovaného
výskumu pre udržateľné a inovatívne potraviny, Drive4SIFood 313011V336,
spolufinancovaný zo zdrojov Európskeho fondu regionálneho rozvoja.</t>
  </si>
  <si>
    <t>HAŠČÍK, Peter, Matej ČECH, Marek BOBKO, Juraj ČUBOŇ, Miroslava KAČÁNIOVÁ a Kristián ŠÁR. Význam tuku v mäse: Fat importance in the meat. Journal of tourism, hospitality and commerce. Brno: Vysoká škola obchodní a hotelová, 2021, 12(1), 37-45. ISSN 1804-3836.</t>
  </si>
  <si>
    <t xml:space="preserve">Kunová, Simona, ; 
	Haščík, Peter, ; 
	Lopašovský, Ľubomír, ; 
	Kačániová, Miroslava, ; </t>
  </si>
  <si>
    <t>The microbiological quality of minced pork treated with garlic in combination with vacuum packaging</t>
  </si>
  <si>
    <t>Vydané v rámci projektu VEGA 1/0180/20, Drive4SIFood 313011V336, APVV SK-BY-RD-19-0014    This work was supported by grant VEGA no. 1/0180/20.  This publication was supported by the Operational
program Integrated Infrastructure within the project:
Demand-driven research for the sustainable and inovative
food, Drive4SIFood 313011V336, cofinanced by the
Euruopean Regional Development Fund and APVV SKBY-
RD-19-0014 grant “The formulation of novel
compositions and properties study of the polysaccharides
based edible films and coatings with antimicrobial and
antioxidant plant additives.”.</t>
  </si>
  <si>
    <t>https://doi.org/10.5219/1585</t>
  </si>
  <si>
    <t>KUNOVÁ, Simona, Peter HAŠČÍK, Ľubomír LOPAŠOVSKÝ a Miroslava KAČÁNIOVÁ. The microbiological quality of minced pork treated with garlic in combination with vacuum packaging. Potravinárstvo Slovak Journal of Food Sciences. Nitrianske Hrnčiarovce: Združenie HACCP Consulting, 2021, 15(1), 453-459. ISSN 1337-0960.</t>
  </si>
  <si>
    <t>Šedík, Peter, ; 
	Predanocyová, Kristína, ; 
	Horská, Elena, ; 
	Kačániová, Miroslava, ;</t>
  </si>
  <si>
    <t>The antimicrobial activity of polyfloral honey and its awareness among urban consumers in Slovakia</t>
  </si>
  <si>
    <t>Vydané v rámci projektu GA SPU 16/2019 Analysis of consumer behaviourin the honey market with emphasis on its quality and nutritional value, Drive4SIFood 313011V336.                                                 This work has been supported by Grant Agency of The
Slovak University of Agriculture in Nitra, grant no. 16/2019
with title “Analysis of consumer behaviour in the honey
market with emphasis on its quality and nutritional value”,
and by the Operational Program Integrated Infrastructure
within the project: Demand-driven research for the
sustainable and innovative food, Drive4SIFood
313011V336, cofinanced by the European Regional
Development Fund.</t>
  </si>
  <si>
    <t>https://doi.org/10.5219/1621</t>
  </si>
  <si>
    <r>
      <t xml:space="preserve">ŠEDÍK, Peter, Kristína PREDANOCYOVÁ, Elena HORSKÁ a Miroslava KAČÁNIOVÁ. The antimicrobial activity of polyfloral honey and its awareness among urban consumers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467-474. ISSN 1337-0960.</t>
    </r>
  </si>
  <si>
    <t xml:space="preserve">Vollmannová, Alena, ; 
	Lidiková, Judita, ; 
	Musilová, Janette, ; 
	Šnirc, Marek, ; 
	Bojňanská, Tatiana, ;
	Urminská, Dana, ; 
	Tirdiľová, Ivana, ; 
	Zetochová, Erika, ; </t>
  </si>
  <si>
    <t>White lupin as a promising source of antioxidant phenolics for functional food production</t>
  </si>
  <si>
    <t>This publication was supported by the Operational Program
Integrated Infrastructure within the project: Demand-
Driven Research for the Sustainable and Innovative Food,
Drive4SIFood 313011V336, cofinanced by the European
Regional Development Fund.</t>
  </si>
  <si>
    <t>https://doi.org/10.1155/2021/5512236</t>
  </si>
  <si>
    <t>VOLLMANNOVÁ, Alena, Judita LIDIKOVÁ, Janette MUSILOVÁ, Marek ŠNIRC, Tatiana BOJŇANSKÁ, Dana URMINSKÁ, Ivana TIRDIĽOVÁ a Erika ZETOCHOVÁ. White lupin as a promising source of antioxidant phenolics for functional food production. Journal of Food Quality. Malden: Wiley-Blackwell Publishing, 2021, 2021(5512236). ISSN 0146-9428.</t>
  </si>
  <si>
    <t>Kačániová, Miroslava, ; 
	Kunová, Simona, ; 
	Haščík, Peter, ; 
	Pietrzyk, Karol 
	Kluz, Maciej 
	Terentjeva, Margarita 
	Savitskaya, Tatsiana 
	Grinshpan, Dmitrij D.</t>
  </si>
  <si>
    <t>The antimicrobial effect of thyme and rosemary essential oils against Listeria monocytogenes in sous vide turkey meat during storage</t>
  </si>
  <si>
    <t>Vydané v rámci projektu VEGA 1/0180/20, Drive4SIFood 313011V336, APVV SK-BY-RD-19-0014, BRFBR No Х20SLKG-003 grant "The formulation of novel compositions and properties study of the polysaccharides based edible films and coatings with antimicrobial and antioxidant plant additives" .</t>
  </si>
  <si>
    <t>https://doi.org/10.5219/1655</t>
  </si>
  <si>
    <r>
      <t xml:space="preserve">KAČÁNIOVÁ, Miroslava, Simona KUNOVÁ, Peter HAŠČÍK, Karol PIETRZYK, Maciej KLUZ, Margarita TERENTJEVA, Tatsiana SAVITSKAYA a Dmitrij D. GRINSHPAN. The antimicrobial effect of thyme and rosemary essential oils against Listeria monocytogenes in sous vide turkey meat during storage.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575-584. ISSN 1337-0960.</t>
    </r>
  </si>
  <si>
    <t>ŠTEFÁNIKOVÁ, Jana, Patrícia MARTIŠOVÁ, Marek ŠNIRC, Peter ŠEDÍK a Vladimír VIETORIS.</t>
  </si>
  <si>
    <t>Screening of the honey aroma as a potential essence for the aromachology</t>
  </si>
  <si>
    <t>Vydané v rámci projektu APVV-17-0564, 14-GA SPU-2021, ABT RC 313011T465, Drive4SIFood 313011V336.</t>
  </si>
  <si>
    <t>https://doi.org/10.3390/app11178177</t>
  </si>
  <si>
    <r>
      <t xml:space="preserve">ŠTEFÁNIKOVÁ, Jana, Patrícia MARTIŠOVÁ, Marek ŠNIRC, Peter ŠEDÍK a Vladimír VIETORIS. Screening of the honey aroma as a potential essence for the aromachology.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(8177). ISSN 2076-3417online.</t>
    </r>
  </si>
  <si>
    <t>https://www.agrophysics.org</t>
  </si>
  <si>
    <r>
      <t xml:space="preserve">HLAVÁČOVÁ, Zuzana, Peter HLAVÁČ a Eva IVANIŠOVÁ. Food electrical properties investigation and application. </t>
    </r>
    <r>
      <rPr>
        <i/>
        <sz val="11"/>
        <color theme="1"/>
        <rFont val="Calibri"/>
        <family val="2"/>
        <scheme val="minor"/>
      </rPr>
      <t>ICA 2021</t>
    </r>
    <r>
      <rPr>
        <sz val="11"/>
        <color theme="1"/>
        <rFont val="Calibri"/>
        <family val="2"/>
        <scheme val="minor"/>
      </rPr>
      <t>. Lublin: Institute of Agrophysics Polish Academy of Sciences, 2021, , 71. ISBN 978-83-89969-72-9.</t>
    </r>
  </si>
  <si>
    <t>HERC, Peter, Juraj ČUBOŇ, Matej ČECH a Lukáš JURČAGA.</t>
  </si>
  <si>
    <t>Comparison of fat oxidation, protein degradation and sensory quality of carp (Cyprinus carpio) and rainbow trout (Oncorhynchus mykiss) meat after 24 hours post mortem</t>
  </si>
  <si>
    <t>HERC, Peter, Juraj ČUBOŇ, Matej ČECH a Lukáš JURČAGA. Comparison of fat oxidation, protein degradation and sensory quality of carp (Cyprinus carpio) and rainbow trout (Oncorhynchus mykiss) meat after 24 hours post mortem. Scientific Conference of PhD. Students of FAFR, FBFS and FHLE SUA in Nitra. Nitra: Slovenská poľnohospodárska univerzita, 2021, , 79. ISBN 978-80-552-2400-8.</t>
  </si>
  <si>
    <r>
      <t xml:space="preserve">Jedlička, Jaroslav, ; SPUFZK06 (aut.)
	Ailer, Štefan, ; SPUFZK06 (aut.)
	</t>
    </r>
    <r>
      <rPr>
        <u/>
        <sz val="11"/>
        <color theme="1"/>
        <rFont val="Calibri"/>
        <family val="2"/>
        <charset val="238"/>
        <scheme val="minor"/>
      </rPr>
      <t>Kačániová, Miroslava, ; SPUFZK06 (aut.)</t>
    </r>
    <r>
      <rPr>
        <sz val="11"/>
        <color theme="1"/>
        <rFont val="Calibri"/>
        <family val="2"/>
        <scheme val="minor"/>
      </rPr>
      <t xml:space="preserve">
	Levická, Mária, ; SPUFZK06 (aut.)
	Valšíková-Frey, Magdaléna, (aut.) </t>
    </r>
  </si>
  <si>
    <r>
      <t xml:space="preserve">Levická, Mária, ; SPUFZK06 (aut.)
	Jedlička, Jaroslav, ; SPUFZK06 (aut.)
	Valšíková-Frey, Magdaléna, (aut.) ; 7
	</t>
    </r>
    <r>
      <rPr>
        <u/>
        <sz val="11"/>
        <color theme="1"/>
        <rFont val="Calibri"/>
        <family val="2"/>
        <charset val="238"/>
        <scheme val="minor"/>
      </rPr>
      <t>Kačániová, Miroslava, ; SPUFZK06 (aut.)</t>
    </r>
    <r>
      <rPr>
        <sz val="11"/>
        <color theme="1"/>
        <rFont val="Calibri"/>
        <family val="2"/>
        <scheme val="minor"/>
      </rPr>
      <t xml:space="preserve">
	</t>
    </r>
    <r>
      <rPr>
        <sz val="11"/>
        <color theme="1"/>
        <rFont val="Calibri"/>
        <family val="2"/>
        <charset val="238"/>
        <scheme val="minor"/>
      </rPr>
      <t>Ailer, Štefan, ; SPUFZK06 (aut.)</t>
    </r>
    <r>
      <rPr>
        <sz val="11"/>
        <color theme="1"/>
        <rFont val="Calibri"/>
        <family val="2"/>
        <scheme val="minor"/>
      </rPr>
      <t xml:space="preserve">
	Diškanová, Miroslava (aut.)</t>
    </r>
  </si>
  <si>
    <r>
      <t xml:space="preserve">Baldovská, Simona, ; SPUPRA15 (aut.)
	Roychoudhury, Shubhadeep (aut.)
	Bandík, Marek, ; SPUFBP03 (aut.)
	Mihaľ, Michal ; SPUFBP03 (aut.)
	</t>
    </r>
    <r>
      <rPr>
        <u/>
        <sz val="11"/>
        <color theme="1"/>
        <rFont val="Calibri"/>
        <family val="2"/>
        <charset val="238"/>
        <scheme val="minor"/>
      </rPr>
      <t>Mňahončáková, Erika</t>
    </r>
    <r>
      <rPr>
        <sz val="11"/>
        <color theme="1"/>
        <rFont val="Calibri"/>
        <family val="2"/>
        <scheme val="minor"/>
      </rPr>
      <t xml:space="preserve">, ; SPUPRA02 (aut.)
	</t>
    </r>
    <r>
      <rPr>
        <u/>
        <sz val="11"/>
        <color theme="1"/>
        <rFont val="Calibri"/>
        <family val="2"/>
        <charset val="238"/>
        <scheme val="minor"/>
      </rPr>
      <t>Árvay, Július</t>
    </r>
    <r>
      <rPr>
        <sz val="11"/>
        <color theme="1"/>
        <rFont val="Calibri"/>
        <family val="2"/>
        <scheme val="minor"/>
      </rPr>
      <t xml:space="preserve">, ; SPUFBP02 (aut.)
	Pavlík, Aleš, (aut.)
	Slama, Petr (aut.) ; 11
	Kolesárová, Adriana, ; SPUFBP03 (aut.) </t>
    </r>
  </si>
  <si>
    <r>
      <t>Šimonová, Nikoleta ; SPUFBP03 (aut.)
	Kalafová, Anna, ; SPUFBP03 (aut.)
	Capcarová, Marcela, ; SPUFBP03 (aut.)</t>
    </r>
    <r>
      <rPr>
        <sz val="11"/>
        <color theme="1"/>
        <rFont val="Calibri"/>
        <family val="2"/>
        <scheme val="minor"/>
      </rPr>
      <t xml:space="preserve">
	Dupák, Rudolf, ; SPUFBP03 (aut.)
	</t>
    </r>
    <r>
      <rPr>
        <sz val="11"/>
        <color theme="1"/>
        <rFont val="Calibri"/>
        <family val="2"/>
        <charset val="238"/>
        <scheme val="minor"/>
      </rPr>
      <t>Schneidgenová, Monika, ; SPUFBP03 (aut.)</t>
    </r>
    <r>
      <rPr>
        <sz val="11"/>
        <color theme="1"/>
        <rFont val="Calibri"/>
        <family val="2"/>
        <scheme val="minor"/>
      </rPr>
      <t xml:space="preserve">
	Hanusová, Monika (aut.)
	Hrnčár, Cyril, ; SPUFAP11 (aut.)
	</t>
    </r>
    <r>
      <rPr>
        <u/>
        <sz val="11"/>
        <color theme="1"/>
        <rFont val="Calibri"/>
        <family val="2"/>
        <charset val="238"/>
        <scheme val="minor"/>
      </rPr>
      <t>Čuboň, Juraj, ; SPUFBP04 (aut.)
	Haščík, Peter, ; SPUFBP04 (aut.)</t>
    </r>
  </si>
  <si>
    <r>
      <t>Šátek, Matúš</t>
    </r>
    <r>
      <rPr>
        <sz val="11"/>
        <color theme="1"/>
        <rFont val="Calibri"/>
        <family val="2"/>
        <scheme val="minor"/>
      </rPr>
      <t xml:space="preserve"> ; SPUFBP07 (aut.)
	</t>
    </r>
    <r>
      <rPr>
        <u/>
        <sz val="11"/>
        <color theme="1"/>
        <rFont val="Calibri"/>
        <family val="2"/>
        <charset val="238"/>
        <scheme val="minor"/>
      </rPr>
      <t>Ivanišová, Eva, ; SPUFBP07 (aut.)
	Mareček, Ján, ; SPUFBP07 (aut.)</t>
    </r>
    <r>
      <rPr>
        <sz val="11"/>
        <color theme="1"/>
        <rFont val="Calibri"/>
        <family val="2"/>
        <scheme val="minor"/>
      </rPr>
      <t xml:space="preserve">
	Kunecová, Daniela, ; SPUTFA08 (aut.)
	Hlaváčová, Zuzana, ; SPUTFA08 (aut.) </t>
    </r>
  </si>
  <si>
    <t>Sledovanie vplyvu nahradenia sacharózy slnečnicou hľuznatou na nutričné a senzorické vlastnosti sušienok</t>
  </si>
  <si>
    <t xml:space="preserve"> Drive4SIFood 313011V336</t>
  </si>
  <si>
    <t>ŠÁTEK, Matúš, Eva IVANIŠOVÁ, Ján MAREČEK, Daniela KUNECOVÁ a Zuzana HLAVÁČOVÁ. Sledovanie vplyvu nahradenia sacharózy slnečnicou hľuznatou na nutričné a senzorické vlastnosti sušienok: Monitoring of influence of sugar substitution by jerusalem artichoke on nutritional and sensory properties of cookies. Výživa - človek - zdravie 2021. Nitra: Slovenská poľnohospodárska univerzita, 2021, , 244-248. ISBN 978-80-552-2412-1.</t>
  </si>
  <si>
    <r>
      <t xml:space="preserve">Jurčaga, Lukáš, ; SPUFBP04 (aut.)
	</t>
    </r>
    <r>
      <rPr>
        <u/>
        <sz val="11"/>
        <color theme="1"/>
        <rFont val="Calibri"/>
        <family val="2"/>
        <charset val="238"/>
        <scheme val="minor"/>
      </rPr>
      <t>Bobko, Marek, ; SPUFBP04 (aut.)
	Haščík, Peter, ; SPUFBP04 (aut.)</t>
    </r>
    <r>
      <rPr>
        <sz val="11"/>
        <color theme="1"/>
        <rFont val="Calibri"/>
        <family val="2"/>
        <scheme val="minor"/>
      </rPr>
      <t xml:space="preserve">
	Bobková, Alica, ; SPUFBP05 (aut.)
	Demianová, Alžbeta, ; SPUFBP05 (aut.)
	</t>
    </r>
    <r>
      <rPr>
        <u/>
        <sz val="11"/>
        <color theme="1"/>
        <rFont val="Calibri"/>
        <family val="2"/>
        <charset val="238"/>
        <scheme val="minor"/>
      </rPr>
      <t>Kročko, Miroslav, ; SPUFBP04 (aut.)</t>
    </r>
    <r>
      <rPr>
        <sz val="11"/>
        <color theme="1"/>
        <rFont val="Calibri"/>
        <family val="2"/>
        <scheme val="minor"/>
      </rPr>
      <t xml:space="preserve">
	Belej, Ľubomír, ; SPUFBP05 (aut.)
	Čech, Matej, ; SPUFBP04 (aut.) </t>
    </r>
  </si>
  <si>
    <t>Vplyv prídavku granátového jablka na antioxidačnú stabilitu mäsových výrobkov - review</t>
  </si>
  <si>
    <t>KEGA 025SPU-4/2019, Drive4SIFood 313011V336</t>
  </si>
  <si>
    <t>JURČAGA, Lukáš, Marek BOBKO, Peter HAŠČÍK, Alica BOBKOVÁ, Alžbeta DEMIANOVÁ, Miroslav KROČKO, Ľubomír BELEJ a Matej ČECH. Vplyv prídavku granátového jablka na antioxidačnú stabilitu mäsových výrobkov - review: Effect of pomegranate addition on antioxidation stability of meat products - a review. Výživa - človek - zdravie 2021. Nitra: Slovenská poľnohospodárska univerzita, 2021, , 132-138. ISBN 978-80-552-2412-1.</t>
  </si>
  <si>
    <r>
      <rPr>
        <u/>
        <sz val="11"/>
        <color theme="1"/>
        <rFont val="Calibri"/>
        <family val="2"/>
        <charset val="238"/>
        <scheme val="minor"/>
      </rPr>
      <t>Herc, Peter ; SPUFBP04 (aut.)</t>
    </r>
    <r>
      <rPr>
        <sz val="11"/>
        <color theme="1"/>
        <rFont val="Calibri"/>
        <family val="2"/>
        <scheme val="minor"/>
      </rPr>
      <t xml:space="preserve">
	</t>
    </r>
    <r>
      <rPr>
        <u/>
        <sz val="11"/>
        <color theme="1"/>
        <rFont val="Calibri"/>
        <family val="2"/>
        <charset val="238"/>
        <scheme val="minor"/>
      </rPr>
      <t>Čuboň, Juraj, ; SPUFBP04 (aut.)</t>
    </r>
    <r>
      <rPr>
        <sz val="11"/>
        <color theme="1"/>
        <rFont val="Calibri"/>
        <family val="2"/>
        <scheme val="minor"/>
      </rPr>
      <t xml:space="preserve">
	Čech, Matej, ; SPUFBP04 (aut.)
	Jurčaga, Lukáš, ; SPUFBP04 (aut.)
	Slanina, Tomáš, ; SPUFBP03 (aut.)
	</t>
    </r>
    <r>
      <rPr>
        <u/>
        <sz val="11"/>
        <color theme="1"/>
        <rFont val="Calibri"/>
        <family val="2"/>
        <charset val="238"/>
        <scheme val="minor"/>
      </rPr>
      <t>Haščík, Peter, ; SPUFBP04 (aut.)</t>
    </r>
  </si>
  <si>
    <t>Degradácia mäsa počas skladovania</t>
  </si>
  <si>
    <t>HERC, Peter, Juraj ČUBOŇ, Matej ČECH, Lukáš JURČAGA, Tomáš SLANINA a Peter HAŠČÍK. Degradácia mäsa počas skladovania: Degradation of meat during storage. Výživa - človek - zdravie 2021. Nitra: Slovenská poľnohospodárska univerzita, 2021, , 100-107. ISBN 978-80-552-2412-1.</t>
  </si>
  <si>
    <r>
      <t xml:space="preserve">Klongová, Lucia, ; SPUPRA15 (aut.)
	Kováčik, Adam ; SPUFAP04 (aut.)
	Urbanová, Lucia, ; SPUPRA15 (aut.)
	Kyseľ, Matúš, ; SPUPRA15 (aut.)
	</t>
    </r>
    <r>
      <rPr>
        <u/>
        <sz val="11"/>
        <color theme="1"/>
        <rFont val="Calibri"/>
        <family val="2"/>
        <charset val="238"/>
        <scheme val="minor"/>
      </rPr>
      <t>Ivanišová, Eva, ; SPUFBP07 (aut.)</t>
    </r>
    <r>
      <rPr>
        <sz val="11"/>
        <color theme="1"/>
        <rFont val="Calibri"/>
        <family val="2"/>
        <scheme val="minor"/>
      </rPr>
      <t xml:space="preserve">
	Žiarovská, Jana, ; SPUFAP04 (aut.)</t>
    </r>
  </si>
  <si>
    <t>Čech, Matej, ; SPUFBP04 (aut.)
	Haščík, Peter, ; SPUFBP04 (aut.)
	Herc, Peter ; SPUFBP04 (aut.)
	Jurčaga, Lukáš, ; SPUFBP04 (aut.)
	Čuboň, Juraj, ; SPUFBP04 (aut.)
	Bobko, Marek, ; SPUFBP04 (aut.</t>
  </si>
  <si>
    <t>Hroznové výlisky ako zdroj biologicky účinných látok: vlastnosti, účinky a možné využitie</t>
  </si>
  <si>
    <t>ČECH, Matej, Peter HAŠČÍK, Peter HERC, Lukáš JURČAGA, Juraj ČUBOŇ a Marek BOBKO. Hroznové výlisky ako zdroj biologicky účinných látok: vlastnosti, účinky a možné využitie: Grape pomace as source of bioactive compounds: properties, effects and possible uses. Výživa - človek - zdravie 2021. Nitra: Slovenská poľnohospodárska univerzita, 2021, , 7-16. ISBN 978-80-552-2412-1.</t>
  </si>
  <si>
    <r>
      <t xml:space="preserve">Gažarová, Martina, ; SPUFAP16 (zost.)
	Habánová, Marta, ; SPUFAP16 (rev)
	Žiarovská, Jana, ; SPUFAP04 (rev)
	Miluchová, Martina, ; SPUFAP10 (rev)
	Zeleňáková, Lucia, ; SPUFBP05 (rev)
	Juríková, Tünde, (rev)
	</t>
    </r>
    <r>
      <rPr>
        <u/>
        <sz val="11"/>
        <color theme="1"/>
        <rFont val="Calibri"/>
        <family val="2"/>
        <charset val="238"/>
        <scheme val="minor"/>
      </rPr>
      <t>Chlebo, Peter, ; SPUFAP16 (rev</t>
    </r>
    <r>
      <rPr>
        <sz val="11"/>
        <color theme="1"/>
        <rFont val="Calibri"/>
        <family val="2"/>
        <scheme val="minor"/>
      </rPr>
      <t>)</t>
    </r>
  </si>
  <si>
    <r>
      <t xml:space="preserve">Medo, Juraj, ; SPUFBP06 (aut.)
	Žiarovská, Jana, ; SPUFAP04 (aut.)
	Ďuračka, Michal, ; SPUFBP03 (aut.)
	Tvrdá, Eva, ; SPUFBP03 (aut.)
	Baňas, Štefan, ; SPUFBP03 (aut.)
	Gábor, Michal, ; SPUFAP10 (aut.)
	Kyseľ, Matúš, ; SPUPRA15 (aut.)
	</t>
    </r>
    <r>
      <rPr>
        <u/>
        <sz val="11"/>
        <color theme="1"/>
        <rFont val="Calibri"/>
        <family val="2"/>
        <charset val="238"/>
        <scheme val="minor"/>
      </rPr>
      <t>Kačániová, Miroslava, ; SPUFZK06 (aut.)</t>
    </r>
  </si>
  <si>
    <r>
      <rPr>
        <sz val="11"/>
        <color theme="1"/>
        <rFont val="Calibri"/>
        <family val="2"/>
        <charset val="238"/>
        <scheme val="minor"/>
      </rPr>
      <t>Čech, Matej, ; SPUFBP04 (aut.)</t>
    </r>
    <r>
      <rPr>
        <u/>
        <sz val="11"/>
        <color theme="1"/>
        <rFont val="Calibri"/>
        <family val="2"/>
        <charset val="238"/>
        <scheme val="minor"/>
      </rPr>
      <t xml:space="preserve">
	Haščík, Peter, ; SPUFBP04 (aut.)
	Ivanišová, Eva, ; SPUFBP07 (aut.)</t>
    </r>
    <r>
      <rPr>
        <sz val="11"/>
        <color theme="1"/>
        <rFont val="Calibri"/>
        <family val="2"/>
        <scheme val="minor"/>
      </rPr>
      <t xml:space="preserve">
	</t>
    </r>
    <r>
      <rPr>
        <u/>
        <sz val="11"/>
        <color theme="1"/>
        <rFont val="Calibri"/>
        <family val="2"/>
        <charset val="238"/>
        <scheme val="minor"/>
      </rPr>
      <t>Čuboň, Juraj, ; SPUFBP04 (aut.)</t>
    </r>
    <r>
      <rPr>
        <sz val="11"/>
        <color theme="1"/>
        <rFont val="Calibri"/>
        <family val="2"/>
        <scheme val="minor"/>
      </rPr>
      <t xml:space="preserve">
	Jurčaga, Lukáš, ; SPUFBP04 (aut.)
	</t>
    </r>
    <r>
      <rPr>
        <u/>
        <sz val="11"/>
        <color theme="1"/>
        <rFont val="Calibri"/>
        <family val="2"/>
        <charset val="238"/>
        <scheme val="minor"/>
      </rPr>
      <t>Herc, Peter ; SPUFBP04 (aut.)
	Bobko, Marek, ; SPUFBP04 (aut.)
	Kačániová, Miroslava, ; SPUFZK06 (a</t>
    </r>
    <r>
      <rPr>
        <sz val="11"/>
        <color theme="1"/>
        <rFont val="Calibri"/>
        <family val="2"/>
        <scheme val="minor"/>
      </rPr>
      <t xml:space="preserve">ut.) </t>
    </r>
  </si>
  <si>
    <t>Effect of supplemental red grape pomace on proportion of valuable meat parts of Ross 308 broiler chickens</t>
  </si>
  <si>
    <t>06-GASPU-2021, Drive4SIFood 313011V336</t>
  </si>
  <si>
    <t>ČECH, Matej, Peter HAŠČÍK, Eva IVANIŠOVÁ, Juraj ČUBOŇ, Lukáš JURČAGA, Peter HERC, Marek BOBKO a Miroslava KAČÁNIOVÁ. Effect of supplemental red grape pomace on proportion of valuable meat parts of Ross 308 broiler chickens. Eurofoodchem. Lisboa: Sociedade Portuguesa de Quimica, 2021, , 57. ISBN 978-989-8124-34-0.</t>
  </si>
  <si>
    <r>
      <t xml:space="preserve">Čeryová, Natália ; SPUFBP02 (aut.)
	</t>
    </r>
    <r>
      <rPr>
        <u/>
        <sz val="11"/>
        <color theme="1"/>
        <rFont val="Calibri"/>
        <family val="2"/>
        <charset val="238"/>
        <scheme val="minor"/>
      </rPr>
      <t>Bajčan, Daniel, ; SPUFBP02 (aut.)
	Lidiková, Judita, ; SPUFBP02 (aut.)</t>
    </r>
    <r>
      <rPr>
        <sz val="11"/>
        <color theme="1"/>
        <rFont val="Calibri"/>
        <family val="2"/>
        <scheme val="minor"/>
      </rPr>
      <t xml:space="preserve">
	</t>
    </r>
    <r>
      <rPr>
        <u/>
        <sz val="11"/>
        <color theme="1"/>
        <rFont val="Calibri"/>
        <family val="2"/>
        <charset val="238"/>
        <scheme val="minor"/>
      </rPr>
      <t>Šnirc, Marek, ; SPUFBP02 (aut.)</t>
    </r>
    <r>
      <rPr>
        <sz val="11"/>
        <color theme="1"/>
        <rFont val="Calibri"/>
        <family val="2"/>
        <scheme val="minor"/>
      </rPr>
      <t xml:space="preserve">
	Trebichalský, Pavol, ; SPUFBP02 (aut.)
	Beresecká, Janka, ; SPUFES16 (aut.)
	Horváthová, Jarmila, ; SPUFEM06 (aut.) </t>
    </r>
  </si>
  <si>
    <t>Phenolic contents, antioxidant activity and colour density of Slovak Pinot Noir wines</t>
  </si>
  <si>
    <t>VEGA 1/0114/18, Drive4SIFood 313011V336</t>
  </si>
  <si>
    <t>http://ojs.aas.bf.uni-lj.si/index.php/AAS/article/view/2043</t>
  </si>
  <si>
    <t>ČERYOVÁ, Natália, Daniel BAJČAN, Judita LIDIKOVÁ, Marek ŠNIRC, Pavol TREBICHALSKÝ, Janka BERESECKÁ a Jarmila HORVÁTHOVÁ. Phenolic contents, antioxidant activity and colour density of Slovak Pinot Noir wines. Acta agriculturae Slovenica. Ljubljana: University of Ljubljana, 2021, 117(3), 1-8. ISSN 1581-9175.</t>
  </si>
  <si>
    <r>
      <rPr>
        <u/>
        <sz val="11"/>
        <color theme="1"/>
        <rFont val="Calibri"/>
        <family val="2"/>
        <charset val="238"/>
        <scheme val="minor"/>
      </rPr>
      <t>Kunová, Simona, ; SPUFBP05 (aut.)
	Sendra, Esther (aut.)
	Haščík, Peter, ; SPUFBP04 (aut.)</t>
    </r>
    <r>
      <rPr>
        <sz val="11"/>
        <color theme="1"/>
        <rFont val="Calibri"/>
        <family val="2"/>
        <scheme val="minor"/>
      </rPr>
      <t xml:space="preserve">
	Vukovic, Nenad (aut.)
	Vukic, Milena (aut.)
	</t>
    </r>
    <r>
      <rPr>
        <u/>
        <sz val="11"/>
        <color theme="1"/>
        <rFont val="Calibri"/>
        <family val="2"/>
        <charset val="238"/>
        <scheme val="minor"/>
      </rPr>
      <t>Kačániová, Miroslava, ; SPUFZK06 (aut.)</t>
    </r>
  </si>
  <si>
    <t>Influence of essential oils on the microbiological quality of fish meat during storage</t>
  </si>
  <si>
    <t>https://www.mdpi.com/2076-2615/11/11/3145/htm</t>
  </si>
  <si>
    <t>KUNOVÁ, Simona, Esther SENDRA, Peter HAŠČÍK, Nenad VUKOVIC, Milena VUKIC a Miroslava KAČÁNIOVÁ. Influence of essential oils on the microbiological quality of fish meat during storage. Animals. Basel: MDPI, 2021, 11(3145), ]. ISSN 2076-2615.</t>
  </si>
  <si>
    <r>
      <rPr>
        <u/>
        <sz val="11"/>
        <color theme="1"/>
        <rFont val="Calibri"/>
        <family val="2"/>
        <charset val="238"/>
        <scheme val="minor"/>
      </rPr>
      <t>Ivanišová, Eva, ; SPUFBP07 (aut.)</t>
    </r>
    <r>
      <rPr>
        <sz val="11"/>
        <color theme="1"/>
        <rFont val="Calibri"/>
        <family val="2"/>
        <scheme val="minor"/>
      </rPr>
      <t xml:space="preserve">
	Dlugoš, Marián (aut.)
	</t>
    </r>
    <r>
      <rPr>
        <u/>
        <sz val="11"/>
        <color theme="1"/>
        <rFont val="Calibri"/>
        <family val="2"/>
        <charset val="238"/>
        <scheme val="minor"/>
      </rPr>
      <t xml:space="preserve">Bojňanská, Tatiana, ; SPUFBP07 (aut.)
	Vollmannová, Alena, ; SPUFBP02 (aut.) </t>
    </r>
  </si>
  <si>
    <t>Nutričné ukazovatele kvality vybraných druhov káv</t>
  </si>
  <si>
    <t>IVANIŠOVÁ, Eva, Marián DLUGOŠ, Tatiana BOJŇANSKÁ a Alena VOLLMANNOVÁ. Nutričné ukazovatele kvality vybraných druhov káv [online]. [cit. 2022-1-13].</t>
  </si>
  <si>
    <r>
      <rPr>
        <u/>
        <sz val="11"/>
        <color theme="1"/>
        <rFont val="Calibri"/>
        <family val="2"/>
        <charset val="238"/>
        <scheme val="minor"/>
      </rPr>
      <t>Valková, Veronika, ; SPUPRA15 (aut.</t>
    </r>
    <r>
      <rPr>
        <sz val="11"/>
        <color theme="1"/>
        <rFont val="Calibri"/>
        <family val="2"/>
        <scheme val="minor"/>
      </rPr>
      <t xml:space="preserve">)
	Ďúranová, Hana, ; SPUPRA15 (aut.)
	</t>
    </r>
    <r>
      <rPr>
        <u/>
        <sz val="11"/>
        <color theme="1"/>
        <rFont val="Calibri"/>
        <family val="2"/>
        <charset val="238"/>
        <scheme val="minor"/>
      </rPr>
      <t>Ivanišová, Eva, ; SPUFBP07 (aut.)</t>
    </r>
    <r>
      <rPr>
        <sz val="11"/>
        <color theme="1"/>
        <rFont val="Calibri"/>
        <family val="2"/>
        <scheme val="minor"/>
      </rPr>
      <t xml:space="preserve">
	Kravárová, Alexandra, ; SPUPRA02 (aut.)
	Hillová, Dagmar, ; SPUPRA02 (aut.)
	Gabríny, Lucia, ; SPUPRA15 (aut.) </t>
    </r>
  </si>
  <si>
    <r>
      <t xml:space="preserve">Mihaľ, Michal ; SPUFBP03 (aut.)
	Baldovská, Simona, ; SPUPRA15 (aut.)
	</t>
    </r>
    <r>
      <rPr>
        <u/>
        <sz val="11"/>
        <color theme="1"/>
        <rFont val="Calibri"/>
        <family val="2"/>
        <charset val="238"/>
        <scheme val="minor"/>
      </rPr>
      <t>Mňahončáková, Erika, ; SPUPRA02 (aut.)</t>
    </r>
    <r>
      <rPr>
        <sz val="11"/>
        <color theme="1"/>
        <rFont val="Calibri"/>
        <family val="2"/>
        <scheme val="minor"/>
      </rPr>
      <t xml:space="preserve">
	Kolesárová, Adriana, ; SPUFBP03 (aut.)</t>
    </r>
  </si>
  <si>
    <r>
      <t xml:space="preserve">Šimonová, Nikoleta ; SPUFBP03 (aut.)
	Kalafová, Anna, ; SPUFBP03 (aut.)
	Dupák, Rudolf, ; SPUFBP03 (aut.)
	Schneidgenová, Monika, ; SPUFBP03 (aut.)
	Hanusová, Emília (aut.)
	Hrnčár, Cyril, ; SPUFAP11 (aut.)
	</t>
    </r>
    <r>
      <rPr>
        <u/>
        <sz val="11"/>
        <color theme="1"/>
        <rFont val="Calibri"/>
        <family val="2"/>
        <charset val="238"/>
        <scheme val="minor"/>
      </rPr>
      <t>Čuboň, Juraj, ; SPUFBP04 (aut.)
	Haščík, Peter, ; SPUFBP04 (aut.)</t>
    </r>
    <r>
      <rPr>
        <sz val="11"/>
        <color theme="1"/>
        <rFont val="Calibri"/>
        <family val="2"/>
        <scheme val="minor"/>
      </rPr>
      <t xml:space="preserve">
	Capcarová, Marcela, ; SPUFBP03 (aut.) </t>
    </r>
  </si>
  <si>
    <r>
      <rPr>
        <u/>
        <sz val="11"/>
        <color theme="1"/>
        <rFont val="Calibri"/>
        <family val="2"/>
        <charset val="238"/>
        <scheme val="minor"/>
      </rPr>
      <t>Valková, Veronika, ; SPUPRA15 (aut.)</t>
    </r>
    <r>
      <rPr>
        <sz val="11"/>
        <color theme="1"/>
        <rFont val="Calibri"/>
        <family val="2"/>
        <scheme val="minor"/>
      </rPr>
      <t xml:space="preserve">
	Ďúranová, Hana, ; SPUPRA15 (aut.)
	</t>
    </r>
    <r>
      <rPr>
        <u/>
        <sz val="11"/>
        <color theme="1"/>
        <rFont val="Calibri"/>
        <family val="2"/>
        <charset val="238"/>
        <scheme val="minor"/>
      </rPr>
      <t>Ivanišová, Eva, ; SPUFBP07 (aut.)</t>
    </r>
    <r>
      <rPr>
        <sz val="11"/>
        <color theme="1"/>
        <rFont val="Calibri"/>
        <family val="2"/>
        <scheme val="minor"/>
      </rPr>
      <t xml:space="preserve">
	Godočiková, Lucia, (aut.)
	Galovičová, Lucia, ; SPUFZK06 (aut.)
	</t>
    </r>
    <r>
      <rPr>
        <u/>
        <sz val="11"/>
        <color theme="1"/>
        <rFont val="Calibri"/>
        <family val="2"/>
        <charset val="238"/>
        <scheme val="minor"/>
      </rPr>
      <t xml:space="preserve">Mňahončáková, Erika, ; SPUPRA02 (aut.)
	Kačániová, Miroslava, ; SPUFZK06 (aut.) </t>
    </r>
  </si>
  <si>
    <r>
      <rPr>
        <u/>
        <sz val="11"/>
        <color theme="1"/>
        <rFont val="Calibri"/>
        <family val="2"/>
        <charset val="238"/>
        <scheme val="minor"/>
      </rPr>
      <t>Herc, Peter ; SPUFBP04 (aut.)</t>
    </r>
    <r>
      <rPr>
        <sz val="11"/>
        <color theme="1"/>
        <rFont val="Calibri"/>
        <family val="2"/>
        <scheme val="minor"/>
      </rPr>
      <t xml:space="preserve">
	Slanina, Tomáš, ; SPUFBP03 (aut.)
	</t>
    </r>
    <r>
      <rPr>
        <u/>
        <sz val="11"/>
        <color theme="1"/>
        <rFont val="Calibri"/>
        <family val="2"/>
        <charset val="238"/>
        <scheme val="minor"/>
      </rPr>
      <t>Bobko, Marek, ; SPUFBP04 (aut.)</t>
    </r>
    <r>
      <rPr>
        <sz val="11"/>
        <color theme="1"/>
        <rFont val="Calibri"/>
        <family val="2"/>
        <scheme val="minor"/>
      </rPr>
      <t xml:space="preserve">
	Bučko, Ondřej, ; SPUFAP14 (aut.)
	Tokárová, Katarína, ; SPUFBP03 (aut.)
	</t>
    </r>
    <r>
      <rPr>
        <u/>
        <sz val="11"/>
        <color theme="1"/>
        <rFont val="Calibri"/>
        <family val="2"/>
        <charset val="238"/>
        <scheme val="minor"/>
      </rPr>
      <t xml:space="preserve">Čuboň, Juraj, ; SPUFBP04 (aut.) </t>
    </r>
  </si>
  <si>
    <t>Hodnotenie technologických parametrov a oxidácie králičieho mäsa počas skladovania po pridaní Macy (Lepdium meyenii) do kŕmnej repy</t>
  </si>
  <si>
    <t xml:space="preserve">Vydané v rámci projektu Drive4SIFood 313011V336, 12-GASPU-2018, KEGA 034SPU-4/2019, APVV-16-0289, VEGA 1/0539/18 </t>
  </si>
  <si>
    <t>https://arl4.library.sk/arl-spu/sk/gwext/?url=https%3A//abstracts.preveda.sk/%3Fabstract%3D2159&amp;type=extlink</t>
  </si>
  <si>
    <t>HERC, Peter, Tomáš SLANINA, Marek BOBKO, Ondřej BUČKO, Katarína TOKÁROVÁ a Juraj ČUBOŇ. Hodnotenie technologických parametrov a oxidácie králičieho mäsa počas skladovania po pridaní Macy (Lepdium meyenii) do kŕmnej repy. Preveda 2021. Banská Bystrica: Občianske združenie Preveda, 2021, , 2159. ISBN 978-80-972360-7-6</t>
  </si>
  <si>
    <r>
      <rPr>
        <u/>
        <sz val="11"/>
        <color theme="1"/>
        <rFont val="Calibri"/>
        <family val="2"/>
        <charset val="238"/>
        <scheme val="minor"/>
      </rPr>
      <t>Herc, Peter ; SPUFBP04 (aut.)
	Čuboň, Juraj, ; SPUFBP04 (aut.)
	Haščík, Peter, ; SPUFBP04 (aut.)</t>
    </r>
    <r>
      <rPr>
        <sz val="11"/>
        <color theme="1"/>
        <rFont val="Calibri"/>
        <family val="2"/>
        <scheme val="minor"/>
      </rPr>
      <t xml:space="preserve">
	Hleba, Lukáš, ; SPUFBP06 (aut.)
	Hlebová, Miroslava, (aut.)
	Šimonová, Nikoleta ; SPUFBP03 (aut.)</t>
    </r>
  </si>
  <si>
    <r>
      <rPr>
        <u/>
        <sz val="11"/>
        <color theme="1"/>
        <rFont val="Calibri"/>
        <family val="2"/>
        <charset val="238"/>
        <scheme val="minor"/>
      </rPr>
      <t>Herc, Peter ; SPUFBP04 (aut.)
	Čuboň, Juraj, ; SPUFBP04 (aut.)</t>
    </r>
    <r>
      <rPr>
        <sz val="11"/>
        <color theme="1"/>
        <rFont val="Calibri"/>
        <family val="2"/>
        <scheme val="minor"/>
      </rPr>
      <t xml:space="preserve">
	Čech, Matej, ; SPUFBP04 (aut.)
	</t>
    </r>
    <r>
      <rPr>
        <u/>
        <sz val="11"/>
        <color theme="1"/>
        <rFont val="Calibri"/>
        <family val="2"/>
        <charset val="238"/>
        <scheme val="minor"/>
      </rPr>
      <t>Haščík, Peter, ; SPUFBP04 (aut.)
	Ivanišová, Eva, ; SPUFBP07 (aut.)</t>
    </r>
    <r>
      <rPr>
        <sz val="11"/>
        <color theme="1"/>
        <rFont val="Calibri"/>
        <family val="2"/>
        <scheme val="minor"/>
      </rPr>
      <t xml:space="preserve">
	Jurčaga, Lukáš, ; SPUFBP04 (aut.)
	</t>
    </r>
    <r>
      <rPr>
        <u/>
        <sz val="11"/>
        <color theme="1"/>
        <rFont val="Calibri"/>
        <family val="2"/>
        <charset val="238"/>
        <scheme val="minor"/>
      </rPr>
      <t xml:space="preserve">Bobko, Marek, ; SPUFBP04 (aut.) </t>
    </r>
  </si>
  <si>
    <t>Oxidative stability and protein degradation in Vietnamese pig meat during storage</t>
  </si>
  <si>
    <t>Vydané v rámci projektu 06-GASPU-2021, Drive4SiFood 313011V336</t>
  </si>
  <si>
    <t>HERC, Peter, Juraj ČUBOŇ, Matej ČECH, Peter HAŠČÍK, Eva IVANIŠOVÁ, Lukáš JURČAGA a Marek BOBKO. Oxidative stability and protein degradation in Vietnamese pig meat during storage. Eurofoodchem. Lisboa: Sociedade Portuguesa de Quimica, 2021, , 128. ISBN 978-989-8124-34-0.</t>
  </si>
  <si>
    <t xml:space="preserve">A4 </t>
  </si>
  <si>
    <t>313011V337</t>
  </si>
  <si>
    <r>
      <t xml:space="preserve">Jedlička, Jaroslav, ; SPUFZK06 (aut.)
	Ševčovič, Rastislav (aut.)
	Levická, Mária, ; SPUFZK06 (aut.)
	</t>
    </r>
    <r>
      <rPr>
        <u/>
        <sz val="11"/>
        <color theme="1"/>
        <rFont val="Calibri"/>
        <family val="2"/>
        <charset val="238"/>
        <scheme val="minor"/>
      </rPr>
      <t>Kačániová, Miroslava, ; SPUFZK06 (aut.)</t>
    </r>
    <r>
      <rPr>
        <sz val="11"/>
        <color theme="1"/>
        <rFont val="Calibri"/>
        <family val="2"/>
        <scheme val="minor"/>
      </rPr>
      <t xml:space="preserve">
	Ailer, Štefan, ; SPUFZK06 (aut.)
	Valšíková-Frey, Magdaléna, (aut.) ; 7</t>
    </r>
  </si>
  <si>
    <r>
      <rPr>
        <u/>
        <sz val="11"/>
        <color theme="1"/>
        <rFont val="Calibri"/>
        <family val="2"/>
        <charset val="238"/>
        <scheme val="minor"/>
      </rPr>
      <t>Valková, Veronika</t>
    </r>
    <r>
      <rPr>
        <sz val="11"/>
        <color theme="1"/>
        <rFont val="Calibri"/>
        <family val="2"/>
        <scheme val="minor"/>
      </rPr>
      <t xml:space="preserve">, ; SPUPRA15 (aut.)
	Ďúranová, Hana, ; SPUPRA15 (aut.)
	</t>
    </r>
    <r>
      <rPr>
        <u/>
        <sz val="11"/>
        <color theme="1"/>
        <rFont val="Calibri"/>
        <family val="2"/>
        <charset val="238"/>
        <scheme val="minor"/>
      </rPr>
      <t>Tóthová, Zuzana</t>
    </r>
    <r>
      <rPr>
        <sz val="11"/>
        <color theme="1"/>
        <rFont val="Calibri"/>
        <family val="2"/>
        <scheme val="minor"/>
      </rPr>
      <t xml:space="preserve"> ; SPUPRA15 (aut.)
	Gabríny, Lucia, ; SPUPRA15 (aut.) </t>
    </r>
  </si>
  <si>
    <t>Matúš Bilčík, Monika Božiková, Ján Čimo</t>
  </si>
  <si>
    <t>Influence of Roof Installation of PV Modules on the Microclimate Conditions of Cattle Breeding Objects</t>
  </si>
  <si>
    <t>This publication was funded by the Cultural and Educational Grant Agency KEGA
Project No 026SPU-4/2020 and by the Operational Program Integrated Infrastructure within the
project: Demand-driven research for the sustainable and innovative food, Drive4SIFood 313011V336,
cofinanced by the European Regional Development Fund.</t>
  </si>
  <si>
    <t>https://www.mdpi.com/2076-3417/11/5/2140</t>
  </si>
  <si>
    <r>
      <t xml:space="preserve">BILČÍK, Matúš, Monika BOŽIKOVÁ a Ján ČIMO. Influence of Roof Installation of PV Modules on the Microclimate Conditions of Cattle Breeding Objects. </t>
    </r>
    <r>
      <rPr>
        <i/>
        <sz val="11"/>
        <color theme="1"/>
        <rFont val="Calibri"/>
        <family val="2"/>
        <scheme val="minor"/>
      </rPr>
      <t>Applied Sciences-Basel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(2140). ISSN 2076-3417online.</t>
    </r>
  </si>
  <si>
    <t>Ján Csillag, Matúš Bilčík, Monika Božiková</t>
  </si>
  <si>
    <t xml:space="preserve">Quality assessment of selected organic oils by physical methods </t>
  </si>
  <si>
    <t>Vydané v rámci projektu Drive4SIFood 313011V336.                                                                               Operational Program Integrated Infrastructure within the project: Demand-driven
research for the sustainable and innovative food, Drive4SIFood 313011V336, cofinanced by the European
Regional Development Fund.</t>
  </si>
  <si>
    <t>https://www.ipan.lublin.pl/wp-content/uploads/2021/05/Book-of-abstracts_BPS_2021_full.pdf</t>
  </si>
  <si>
    <r>
      <t xml:space="preserve">CSILLAG, Ján, Matúš BILČÍK a Monika BOŽIKOVÁ. Quality assessment of selected organic oils by physical methods. </t>
    </r>
    <r>
      <rPr>
        <i/>
        <sz val="11"/>
        <color theme="1"/>
        <rFont val="Calibri"/>
        <family val="2"/>
        <scheme val="minor"/>
      </rPr>
      <t>BioPhys Spring 2021</t>
    </r>
    <r>
      <rPr>
        <sz val="11"/>
        <color theme="1"/>
        <rFont val="Calibri"/>
        <family val="2"/>
        <scheme val="minor"/>
      </rPr>
      <t>. Lublin: Institute of Agrophysics Polish Academy of Sciences, 2021, , 36. ISBN 978-83-89969-68-2.</t>
    </r>
  </si>
  <si>
    <t>Ján Gaduš, Tomáš Giertl</t>
  </si>
  <si>
    <t>Biopalivá získané pyrolýzou energetických bylín</t>
  </si>
  <si>
    <t>Drive4SIFood 313011V336. Bibliografické odkazy</t>
  </si>
  <si>
    <r>
      <t xml:space="preserve">GADUŠ, Ján a Tomáš GIERTL. Biopalivá získané pyrolýzou energetických bylín. </t>
    </r>
    <r>
      <rPr>
        <i/>
        <sz val="11"/>
        <color theme="1"/>
        <rFont val="Calibri"/>
        <family val="2"/>
        <scheme val="minor"/>
      </rPr>
      <t>Plynár-Vodár-Kúrenár+Klimatizácia</t>
    </r>
    <r>
      <rPr>
        <sz val="11"/>
        <color theme="1"/>
        <rFont val="Calibri"/>
        <family val="2"/>
        <scheme val="minor"/>
      </rPr>
      <t xml:space="preserve">. Košice: V.O.Č. Slovakia, 2021, </t>
    </r>
    <r>
      <rPr>
        <b/>
        <sz val="11"/>
        <color theme="1"/>
        <rFont val="Calibri"/>
        <family val="2"/>
        <scheme val="minor"/>
      </rPr>
      <t>19</t>
    </r>
    <r>
      <rPr>
        <sz val="11"/>
        <color theme="1"/>
        <rFont val="Calibri"/>
        <family val="2"/>
        <scheme val="minor"/>
      </rPr>
      <t>(3), 31-35. ISSN 1335-9614.</t>
    </r>
  </si>
  <si>
    <t>Porovnanie biopalív získaných pyrolýzou rýchlorastúcich drevín a energetických bylín = Comparison of biofuels obtained by pyrolysis of fast-growing trees and energy crops</t>
  </si>
  <si>
    <t>Vydané v rámci projektu Drive4SIFood 313011V336. Bibliografické odkazy. Resumé anglicky</t>
  </si>
  <si>
    <r>
      <t xml:space="preserve">GADUŠ, Ján a Tomáš GIERTL. Porovnanie biopalív získaných pyrolýzou rýchlorastúcich drevín a energetických bylín: Comparison of biofuels obtained by pyrolysis of fast-growing trees and energy crops. </t>
    </r>
    <r>
      <rPr>
        <i/>
        <sz val="11"/>
        <color theme="1"/>
        <rFont val="Calibri"/>
        <family val="2"/>
        <scheme val="minor"/>
      </rPr>
      <t>Mobilné energetické prostriedky - Hydraulika - Životné prostredie - Ergonómia mobilných strojov</t>
    </r>
    <r>
      <rPr>
        <sz val="11"/>
        <color theme="1"/>
        <rFont val="Calibri"/>
        <family val="2"/>
        <scheme val="minor"/>
      </rPr>
      <t>. Zvolen: Technická univerzita vo Zvolene, 2021, , 43-50. ISBN 978-80-228-3279-3.</t>
    </r>
  </si>
  <si>
    <t>Gaduš, Ján</t>
  </si>
  <si>
    <t>Termochemická konverzia biomasy na biopaliva (2.časť)</t>
  </si>
  <si>
    <t>Drive4SlFood 313011V336</t>
  </si>
  <si>
    <r>
      <t xml:space="preserve">GADUŠ, Ján. Termochemická konverzia biomasy na biopaliva (2.časť). </t>
    </r>
    <r>
      <rPr>
        <i/>
        <sz val="11"/>
        <color theme="1"/>
        <rFont val="Calibri"/>
        <family val="2"/>
        <scheme val="minor"/>
      </rPr>
      <t>Moderná mechanizácia v poľnohospodárstve</t>
    </r>
    <r>
      <rPr>
        <sz val="11"/>
        <color theme="1"/>
        <rFont val="Calibri"/>
        <family val="2"/>
        <scheme val="minor"/>
      </rPr>
      <t xml:space="preserve">. Lužianky: MM press, 2021, </t>
    </r>
    <r>
      <rPr>
        <b/>
        <sz val="11"/>
        <color theme="1"/>
        <rFont val="Calibri"/>
        <family val="2"/>
        <scheme val="minor"/>
      </rPr>
      <t>24</t>
    </r>
    <r>
      <rPr>
        <sz val="11"/>
        <color theme="1"/>
        <rFont val="Calibri"/>
        <family val="2"/>
        <scheme val="minor"/>
      </rPr>
      <t>(10), 22-24. ISSN 1335-6178.</t>
    </r>
  </si>
  <si>
    <t>Vladimír Kišš, Andrej Tárník, Ján Čimo</t>
  </si>
  <si>
    <t>Climate change impact on meteorological drought and soil water storage in the Nitra river basin for the period 2015–2019</t>
  </si>
  <si>
    <t>Vydané v rámci projektu 313011W112, 03-GASPU-2018, KEGA 026SPU-4/2020, Drive4SIFood 313011V336. Bibliografické odkazy                                                                                                               This    publication    was    supported    by    the    Operational    Programme  Integrated  Infrastructure  within  the  project:  Sustainable   smart   farming   systems   taking   into   account   the   future   challenges   313011W112,   co-financed   by   the   European  Regional  Development  Fund;  by  Grant  Agency  of  SUA  in  Nitra  under  the  contract  No.  GA  SPU  03-GASPU–2018;  by  This  work  was  supported  by  the  Cultural  and  Educational Grant Agency KEGA 026SPU-4/2020 and by the Operational  Program  Integrated  Infrastructure  within  the  project:  Demand-driven  research  for  the  sustainable  and  innovative food, Drive4SIFood 313011V336, co-financed by the European Regional Development Fund.</t>
  </si>
  <si>
    <t>https://www.sciendo.com/article/10.2478/ahr-2021-0017</t>
  </si>
  <si>
    <r>
      <t xml:space="preserve">KIŠŠ, Vladimír, Andrej TÁRNÍK a Ján ČIMO. Climate change impact on meteorological drought and soil water storage in the Nitra river basin for the period 2015–2019. </t>
    </r>
    <r>
      <rPr>
        <i/>
        <sz val="11"/>
        <color theme="1"/>
        <rFont val="Calibri"/>
        <family val="2"/>
        <scheme val="minor"/>
      </rPr>
      <t>Acta horticulturae et regiotecturae</t>
    </r>
    <r>
      <rPr>
        <sz val="11"/>
        <color theme="1"/>
        <rFont val="Calibri"/>
        <family val="2"/>
        <scheme val="minor"/>
      </rPr>
      <t xml:space="preserve">. Nitra: Slovenská poľnohospodárska univerzita, 2021, </t>
    </r>
    <r>
      <rPr>
        <b/>
        <sz val="11"/>
        <color theme="1"/>
        <rFont val="Calibri"/>
        <family val="2"/>
        <scheme val="minor"/>
      </rPr>
      <t>24</t>
    </r>
    <r>
      <rPr>
        <sz val="11"/>
        <color theme="1"/>
        <rFont val="Calibri"/>
        <family val="2"/>
        <scheme val="minor"/>
      </rPr>
      <t>, 117-123. ISSN 1335-2563.</t>
    </r>
  </si>
  <si>
    <t>Ľubomír Kubík, Monika Božiková, Viera Kažimírová</t>
  </si>
  <si>
    <t>Mechanical properties of wheat grains at compression</t>
  </si>
  <si>
    <t>Vydané v rámci projektu Drive4SIFood 313011V336. Bibliografické odkazy    This publication was supported by the Operational Program Integrated   Infrastructure   within   the   project:   Demand-driven  research  for  the  sustainable  and  innovative  food,  Drive4SIFood  313011V336,  co-financed  by  the  European  Regional Development Fund</t>
  </si>
  <si>
    <t>https://www.sciendo.com/article/10.2478/ata-2021-0033</t>
  </si>
  <si>
    <t>KUBÍK, Ľubomír, Monika BOŽIKOVÁ a Viera KAŽIMÍROVÁ. Mechanical properties of wheat grains at compression. Acta technologica agriculturae. Nitra: Slovenská poľnohospodárska univerzita, 2021, 24, 202-208. ISSN 1335-2555.</t>
  </si>
  <si>
    <t>Žaneta Pauková, Martin Hauptvogl</t>
  </si>
  <si>
    <t>Výskyt invázneho druhu pajaseň žliazkatý [Ailanthus Altissima (Mill.) Swingle]v mestskej oblasti – prípadová štúdia [elektronický zdroj] = Occurrence of invasive species tree of heaven [Ailanthus altissima (Mill.) Swingle]in the urban area – a case study</t>
  </si>
  <si>
    <t>Popis urobený 20.7.2021. 313011T465, Drive4SIFood 313011V336 .                                                       Publikácia vznikla vďaka podpore v rámci operačného programu Vý-
skum a inovácie pre projekt: Podpora výskumných aktivít vo VC ABT,
313011T465, spolufinancovaný zo zdrojov Európskeho fondu regio-
nálneho rozvoja a v rámci Operačného programu Integrovaná infra-
štruktúra pre projekt: Dopytovo-orientovaný výskum pre udržateľné
a inovatívne potraviny, Drive4SIFood 313011V336, spolufinancovaný
zo zdrojov Európskeho fondu regionálneho rozvoja.</t>
  </si>
  <si>
    <t>https://www.vulhm.cz/files/uploads/2021/07/630.pdf</t>
  </si>
  <si>
    <r>
      <t xml:space="preserve">PAUKOVÁ, Žaneta a Martin HAUPTVOGL. Výskyt invázneho druhu pajaseň žliazkatý [Ailanthus Altissima (Mill.) Swingle]v mestskej oblasti – prípadová štúdia: Occurrence of invasive species tree of heaven [Ailanthus altissima (Mill.) Swingle]in the urban area – a case study. </t>
    </r>
    <r>
      <rPr>
        <i/>
        <sz val="11"/>
        <color theme="1"/>
        <rFont val="Calibri"/>
        <family val="2"/>
        <scheme val="minor"/>
      </rPr>
      <t>Zprávy lesnického výzkumu</t>
    </r>
    <r>
      <rPr>
        <sz val="11"/>
        <color theme="1"/>
        <rFont val="Calibri"/>
        <family val="2"/>
        <scheme val="minor"/>
      </rPr>
      <t xml:space="preserve">. Praha: Výzkumný ústav lesního hospodářství a myslivosti Jílovště-Strnady, 2021, </t>
    </r>
    <r>
      <rPr>
        <b/>
        <sz val="11"/>
        <color theme="1"/>
        <rFont val="Calibri"/>
        <family val="2"/>
        <scheme val="minor"/>
      </rPr>
      <t>66</t>
    </r>
    <r>
      <rPr>
        <sz val="11"/>
        <color theme="1"/>
        <rFont val="Calibri"/>
        <family val="2"/>
        <scheme val="minor"/>
      </rPr>
      <t>(1), 138-145. ISSN 0322-9688.</t>
    </r>
  </si>
  <si>
    <t xml:space="preserve">Hujo, Ľubomír; Jablonický, Juraj; Markovič, Jaromír ; Tulík, Juraj; Simikic, Mirko; Zastempowski, Marcin; Janoušková, Romana </t>
  </si>
  <si>
    <t>Design of Laboratory Test Equipment for Automotive Oil Filters to Evaluate the Technical Life of Engine Oil</t>
  </si>
  <si>
    <t>VEGA 1/0155/18, KEGA 028SPU-4/2019, APVV SK-PL-18-0041, Drive4SIFood 313011V336 .                    This work was supported by project VEGA 1/0155/18 “Applied research of the
use of ecological energy carriers in agricultural, forestry and transport technology.” This work was
supported by project KEGA 028SPU-4/2019 “Practical utilization of design and testing knowledge
of transmission systems of hydraulic mechanisms of mobile agricultural and forestry machinery.”
This work was supported by project APVV SK-PL-18-0041 “The Development of Scientific Cooperation
in the Study of the Effects of Biofuels in Road Transport, Including Environmental Impact.”
This publication was supported by the Operational Program Integrated Infrastructure within the
project: Demand-driven research for the sustainable and innovative food, Drive4SIFood 313011V336,
cofinanced by the European Regional Development Fund.</t>
  </si>
  <si>
    <t>https://www.mdpi.com/2076-3417/11/2/483</t>
  </si>
  <si>
    <r>
      <t xml:space="preserve">HUJO, Ľubomír, Juraj JABLONICKÝ, Jaromír MARKOVIČ, Juraj TULÍK, Mirko SIMIKIC, Marcin ZASTEMPOWSKI a Romana JANOUŠKOVÁ. Design of Laboratory Test Equipment for Automotive Oil Filters to Evaluate the Technical Life of Engine Oil. </t>
    </r>
    <r>
      <rPr>
        <i/>
        <sz val="11"/>
        <color theme="1"/>
        <rFont val="Calibri"/>
        <family val="2"/>
        <scheme val="minor"/>
      </rPr>
      <t>Applied Science-Basel</t>
    </r>
    <r>
      <rPr>
        <sz val="11"/>
        <color theme="1"/>
        <rFont val="Calibri"/>
        <family val="2"/>
        <scheme val="minor"/>
      </rPr>
      <t xml:space="preserve">. Basel: MDPI, 2021, </t>
    </r>
    <r>
      <rPr>
        <b/>
        <sz val="11"/>
        <color theme="1"/>
        <rFont val="Calibri"/>
        <family val="2"/>
        <scheme val="minor"/>
      </rPr>
      <t>11</t>
    </r>
    <r>
      <rPr>
        <sz val="11"/>
        <color theme="1"/>
        <rFont val="Calibri"/>
        <family val="2"/>
        <scheme val="minor"/>
      </rPr>
      <t>, ]. ISSN 2076-3417online.</t>
    </r>
  </si>
  <si>
    <t>Báreková, Anna, ; Sláviková (Demovičová), Martina, ; Tátošová, Lucia, ; Danišová, Lucia ; Medlenová, Elena ; Hlaváčiková, Slávka</t>
  </si>
  <si>
    <t>Decomposition of single-use products made of bioplastic under real conditions of urban composting facility</t>
  </si>
  <si>
    <t>This work was supported by the Operational
Program Integrated Infrastructure within the project:
Demand-driven research for the sustainable
and innovative food, Drive4SIFood 313011V336,
cofinanced by the European Regional Development
Fund.</t>
  </si>
  <si>
    <t>http://doi.org/10.12911/22998993/134040</t>
  </si>
  <si>
    <r>
      <t xml:space="preserve">BÁREKOVÁ, Anna, Martina SLÁVIKOVÁ, Lucia TÁTOŠOVÁ, Lucia DANIŠOVÁ, Elena MEDLENOVÁ a Slávka HLAVÁČIKOVÁ. Decomposition of single-use products made of bioplastic under real conditions of urban composting facility. </t>
    </r>
    <r>
      <rPr>
        <i/>
        <sz val="11"/>
        <color theme="1"/>
        <rFont val="Calibri"/>
        <family val="2"/>
        <scheme val="minor"/>
      </rPr>
      <t>Journal of Ecological Engineering</t>
    </r>
    <r>
      <rPr>
        <sz val="11"/>
        <color theme="1"/>
        <rFont val="Calibri"/>
        <family val="2"/>
        <scheme val="minor"/>
      </rPr>
      <t xml:space="preserve">. Warszawa: Polskie Towarzystwo Inżynierii Ekologicznej, 2021, </t>
    </r>
    <r>
      <rPr>
        <b/>
        <sz val="11"/>
        <color theme="1"/>
        <rFont val="Calibri"/>
        <family val="2"/>
        <scheme val="minor"/>
      </rPr>
      <t>22</t>
    </r>
    <r>
      <rPr>
        <sz val="11"/>
        <color theme="1"/>
        <rFont val="Calibri"/>
        <family val="2"/>
        <scheme val="minor"/>
      </rPr>
      <t>, 717-765. ISSN 2081-139X.</t>
    </r>
  </si>
  <si>
    <t xml:space="preserve">Kotoulek, Petr, ; Bilčík, Matúš, ;Szentesi, Maroš, Božiková, Monika, ;Csillag, Ján, ; Kubík, Ľubomír, ; Kažimírová, Viera, ; </t>
  </si>
  <si>
    <t>Volume specific heat, combustion heat and calorific value of straw pellets and rape waste pellets</t>
  </si>
  <si>
    <t>Vydané v rámci projektu Drive4SIFood 313011V336 .    This publication was supported by OP- the project Drive4SIFood
313011V336, cofinanced by ERDF</t>
  </si>
  <si>
    <t>KOTOULEK, Petr, Matúš BILČÍK, Maroš SZENTESI, Monika BOŽIKOVÁ, Ján CSILLAG, Ľubomír KUBÍK a Viera KAŽIMÍROVÁ. Volume specific heat, combustion heat and calorific value of straw pellets and rape waste pellets. BioPhys Spring 2021. Lublin: Institute of Agrophysics Polish Academy of Sciences, 2021, , 38. ISBN 978-83-89969-68-2.</t>
  </si>
  <si>
    <t xml:space="preserve">Tulík, Juraj, ; 
	Hujo, Ľubomír, ; 
	Jablonický, Juraj, ; 
	Nosian, Jozef, ; 
	Kaszkowiak, Jerzy </t>
  </si>
  <si>
    <t>Properties evaluation of new biodegradable fluid during accelerated durability test</t>
  </si>
  <si>
    <t>VEGA 1/0155/18, KEGA 028SPU-4/2019, SK-PL-18–004, Drive4SIFood 313011V336.                                                                                                                    This work was supported by project VEGA 1/0155/18 “Applied research of the use of ecological energy carriers in agricultural, forestry and transport technology.”
This work was supported by project KEGA 028SPU-4/2019 “Practical utilization of design and testing knowledge of transmission systems of hydraulic mechanisms of mobile agricultural and forestry machinery.”
This work was supported by project Bilateral Cooperation SK-PL-18–0041 “The Development of Scientific Cooperation in the Study of the Effects of Biofuels in Road Transport, Including Environmental Impact.”
This publication was supported by the Operational Program Integrated Infrastructure within the project: Demand-driven research for the sustainable and innovative food, Drive4SIFood 313011V336, cofinanced by the European Regional Development Fund.</t>
  </si>
  <si>
    <t>https://doi.org/10.1007/978-3-030-75275-0_24</t>
  </si>
  <si>
    <t>TULÍK, Juraj, Ľubomír HUJO, Juraj JABLONICKÝ, Jozef NOSIAN a Jerzy KASZKOWIAK. Properties evaluation of new biodegradable fluid during accelerated durability test. New technologies, development and application IV. Basel: Springer Nature, 2021, , 205-214. ISBN 978-3-030-75274-3.</t>
  </si>
  <si>
    <t>KARANDUŠOVSKÁ, Ingrid, Peter HLINKA, Dušan PÁLEŠ a Tímea SZABÓOVÁ</t>
  </si>
  <si>
    <t>Concentrations of CO₂ from composting under different treatments</t>
  </si>
  <si>
    <t>https://agronomy.emu.ee/wp-content/uploads/2021/07/Vol19No3_Karandusovska.pdf</t>
  </si>
  <si>
    <r>
      <t xml:space="preserve">KARANDUŠOVSKÁ, Ingrid, Peter HLINKA, Dušan PÁLEŠ a Tímea SZABÓOVÁ. Concentrations of CO₂ from composting under different treatments. </t>
    </r>
    <r>
      <rPr>
        <i/>
        <sz val="11"/>
        <color theme="1"/>
        <rFont val="Calibri"/>
        <family val="2"/>
        <scheme val="minor"/>
      </rPr>
      <t>Agronomy Research</t>
    </r>
    <r>
      <rPr>
        <sz val="11"/>
        <color theme="1"/>
        <rFont val="Calibri"/>
        <family val="2"/>
        <scheme val="minor"/>
      </rPr>
      <t xml:space="preserve">. Tartu: Estonian university of life science, 2021, </t>
    </r>
    <r>
      <rPr>
        <b/>
        <sz val="11"/>
        <color theme="1"/>
        <rFont val="Calibri"/>
        <family val="2"/>
        <scheme val="minor"/>
      </rPr>
      <t>19</t>
    </r>
    <r>
      <rPr>
        <sz val="11"/>
        <color theme="1"/>
        <rFont val="Calibri"/>
        <family val="2"/>
        <scheme val="minor"/>
      </rPr>
      <t>(3), 1518-1529. ISSN 1406-894X.</t>
    </r>
  </si>
  <si>
    <r>
      <rPr>
        <u/>
        <sz val="11"/>
        <color theme="1"/>
        <rFont val="Calibri"/>
        <family val="2"/>
        <charset val="238"/>
        <scheme val="minor"/>
      </rPr>
      <t xml:space="preserve"> Božiková, Monika</t>
    </r>
    <r>
      <rPr>
        <sz val="11"/>
        <color theme="1"/>
        <rFont val="Calibri"/>
        <family val="2"/>
        <scheme val="minor"/>
      </rPr>
      <t xml:space="preserve">, ; SPUTFA08 (aut.)
	Kotoulek, Petr, ; SPUTFA08 (aut.)
	</t>
    </r>
    <r>
      <rPr>
        <u/>
        <sz val="11"/>
        <color theme="1"/>
        <rFont val="Calibri"/>
        <family val="2"/>
        <charset val="238"/>
        <scheme val="minor"/>
      </rPr>
      <t>Bilčík, Matúš</t>
    </r>
    <r>
      <rPr>
        <sz val="11"/>
        <color theme="1"/>
        <rFont val="Calibri"/>
        <family val="2"/>
        <scheme val="minor"/>
      </rPr>
      <t xml:space="preserve">, ; SPUTFA08 (aut.)
	</t>
    </r>
    <r>
      <rPr>
        <u/>
        <sz val="11"/>
        <color theme="1"/>
        <rFont val="Calibri"/>
        <family val="2"/>
        <charset val="238"/>
        <scheme val="minor"/>
      </rPr>
      <t>Kubík, Ľubomír,</t>
    </r>
    <r>
      <rPr>
        <sz val="11"/>
        <color theme="1"/>
        <rFont val="Calibri"/>
        <family val="2"/>
        <charset val="238"/>
        <scheme val="minor"/>
      </rPr>
      <t xml:space="preserve"> ; SPUTFA08 (aut.)
	</t>
    </r>
    <r>
      <rPr>
        <u/>
        <sz val="11"/>
        <color theme="1"/>
        <rFont val="Calibri"/>
        <family val="2"/>
        <charset val="238"/>
        <scheme val="minor"/>
      </rPr>
      <t>Hlaváčová, Zuzana</t>
    </r>
    <r>
      <rPr>
        <sz val="11"/>
        <color theme="1"/>
        <rFont val="Calibri"/>
        <family val="2"/>
        <charset val="238"/>
        <scheme val="minor"/>
      </rPr>
      <t>, ; SPUTFA08 (aut.)</t>
    </r>
    <r>
      <rPr>
        <u/>
        <sz val="11"/>
        <color theme="1"/>
        <rFont val="Calibri"/>
        <family val="2"/>
        <charset val="238"/>
        <scheme val="minor"/>
      </rPr>
      <t xml:space="preserve">
	Hlaváč, Peter, ; SPUTFA08 (aut.) </t>
    </r>
  </si>
  <si>
    <t>Thermal properties of wood and wood composites made from wood waste</t>
  </si>
  <si>
    <t>https://arl4.library.sk/arl-spu/sk/gwext/?url=https%3A//doi.org/10.31545/intagr/142472&amp;type=extlink</t>
  </si>
  <si>
    <t>BOŽIKOVÁ, Monika, Petr KOTOULEK, Matúš BILČÍK, Ľubomír KUBÍK, Zuzana HLAVÁČOVÁ a Peter HLAVÁČ. Thermal properties of wood and wood composites made from wood waste. International agrophysics. Lublin: Polish Academy of Sciences, Institute of Agrophysics, 2021, 35(3), 251-256. ISSN 0236-8722.</t>
  </si>
  <si>
    <r>
      <t xml:space="preserve">Šátek, Matúš ; SPUFBP07 (aut.)
	Ivanišová, Eva, ; SPUFBP07 (aut.)
	Mareček, Ján, ; SPUFBP07 (aut.)
	Kunecová, Daniela, ; SPUTFA08 (aut.)
	</t>
    </r>
    <r>
      <rPr>
        <u/>
        <sz val="11"/>
        <color theme="1"/>
        <rFont val="Calibri"/>
        <family val="2"/>
        <charset val="238"/>
        <scheme val="minor"/>
      </rPr>
      <t>Hlaváčová, Zuzana</t>
    </r>
    <r>
      <rPr>
        <sz val="11"/>
        <color theme="1"/>
        <rFont val="Calibri"/>
        <family val="2"/>
        <scheme val="minor"/>
      </rPr>
      <t xml:space="preserve">, ; SPUTFA08 (aut.) </t>
    </r>
  </si>
  <si>
    <t>Ľubica Rumanovská</t>
  </si>
  <si>
    <t>Innovation activities of small and medium enterprises and its protection in the Slovak Republic</t>
  </si>
  <si>
    <t xml:space="preserve">Popis urobený 13.7.2021. Abstrakt článku vyšiel v zborníku abstraktov z tejto konferencie s ISBN 978-80-552-2341-4, na str. 20. Drive4SIFood 313011V336 . Bibliografické odkazy . Požiadavky na systém: pdf-prehliadač </t>
  </si>
  <si>
    <t>RUMANOVSKÁ, Ľubica. Innovation activities of small and medium enterprises and its protection in the Slovak Republic. EU Intellectual Property (Innovations and Intellectual Property in various fields of human life). Nitra: Slovak University of Agriculture, 2021, , 141-149. ISBN 978-80-552-2339-1.</t>
  </si>
  <si>
    <t>Ivan Takáč, Jarmila Lazíková</t>
  </si>
  <si>
    <t>Systémy kvality pre poľnohospodárske výrobky a potraviny v EÚ</t>
  </si>
  <si>
    <r>
      <t xml:space="preserve">TAKÁČ, Ivan a Jarmila LAZÍKOVÁ. </t>
    </r>
    <r>
      <rPr>
        <i/>
        <sz val="11"/>
        <color theme="1"/>
        <rFont val="Calibri"/>
        <family val="2"/>
        <scheme val="minor"/>
      </rPr>
      <t>Systémy kvality pre poľnohospodárske výrobky a potraviny v EÚ</t>
    </r>
    <r>
      <rPr>
        <sz val="11"/>
        <color theme="1"/>
        <rFont val="Calibri"/>
        <family val="2"/>
        <scheme val="minor"/>
      </rPr>
      <t xml:space="preserve"> [online]. Nitra: Slovenská poľnohospodárska univerzita, 2021 [cit. 2022-1-12]. ISBN 978-80-552-2340-7.</t>
    </r>
  </si>
  <si>
    <t>Čeryová, Dominika, ; 
	Belinska, Stefaniia ; 
	Turčeková, Natália, ; 
	Adamičková, Izabela, ; 
	Bielik, Peter,</t>
  </si>
  <si>
    <t>Evaluation of development and efficiency of renewable energy sources in nordic countries of the European union</t>
  </si>
  <si>
    <t>DrivSIFood 313011V336  This publication was supported by the Operational program Integrated Infrastructure within the
project: Demand-driven research for the sustainable and innovative food, Drive4SIFood 313011V336,
cofinanced by the European Regional Development Fund.</t>
  </si>
  <si>
    <t>https://www.tf.llu.lv/conference/proceedings2016/Papers/N147.pdf</t>
  </si>
  <si>
    <r>
      <t xml:space="preserve">ČERYOVÁ, Dominika, Stefaniia BELINSKA, Natália TURČEKOVÁ, Izabela ADAMIČKOVÁ a Peter BIELIK. Evaluation of development and efficiency of renewable energy sources in nordic countries of the European union. </t>
    </r>
    <r>
      <rPr>
        <i/>
        <sz val="11"/>
        <color theme="1"/>
        <rFont val="Calibri"/>
        <family val="2"/>
        <scheme val="minor"/>
      </rPr>
      <t>Engineering for rural development</t>
    </r>
    <r>
      <rPr>
        <sz val="11"/>
        <color theme="1"/>
        <rFont val="Calibri"/>
        <family val="2"/>
        <scheme val="minor"/>
      </rPr>
      <t>. Jelgava: Latvia University of agriculture, 2021, , 1575-1583. ISSN 1691-5976.</t>
    </r>
  </si>
  <si>
    <t>Rábek, Tomáš, ; 
	Boháčiková, Andrea, ; 
	Holúbek, Ivan, ;
	Strápeková, Zuzana, ;</t>
  </si>
  <si>
    <t>Increasing the return on equity by financial leverage in sugar beet farms in Slovakia</t>
  </si>
  <si>
    <t>VEGA 1/0338/18, VEGA 1/0735/21, Drive4SIFood 313011V336.</t>
  </si>
  <si>
    <t>https://doi.org/10.5219/1619</t>
  </si>
  <si>
    <r>
      <t xml:space="preserve">RÁBEK, Tomáš, Andrea BOHÁČIKOVÁ, Ivan HOLÚBEK a Zuzana STRÁPEKOVÁ. Increasing the return on equity by financial leverage in sugar beet farms in Slovakia. </t>
    </r>
    <r>
      <rPr>
        <i/>
        <sz val="11"/>
        <color theme="1"/>
        <rFont val="Calibri"/>
        <family val="2"/>
        <scheme val="minor"/>
      </rPr>
      <t>Potravinárstvo Slovak Journal of Food Sciences</t>
    </r>
    <r>
      <rPr>
        <sz val="11"/>
        <color theme="1"/>
        <rFont val="Calibri"/>
        <family val="2"/>
        <scheme val="minor"/>
      </rPr>
      <t xml:space="preserve">. Nitrianske Hrnčiarovce: Združenie HACCP Consulting, 2021, </t>
    </r>
    <r>
      <rPr>
        <b/>
        <sz val="11"/>
        <color theme="1"/>
        <rFont val="Calibri"/>
        <family val="2"/>
        <scheme val="minor"/>
      </rPr>
      <t>15</t>
    </r>
    <r>
      <rPr>
        <sz val="11"/>
        <color theme="1"/>
        <rFont val="Calibri"/>
        <family val="2"/>
        <scheme val="minor"/>
      </rPr>
      <t>(1), 536-545. ISSN 1337-0960.</t>
    </r>
  </si>
  <si>
    <t>KUBICOVÁ, Ľubica, Kristína PREDANOCYOVÁ, Peter ŠEDÍK, Luboš SMUTKA, Zdenka KÁDEKOVÁ a Ingrida KOŠIČIAROVÁ.</t>
  </si>
  <si>
    <t>Consumption trends of milk and dairy products in Slovakia and its comparison with other V4 countries</t>
  </si>
  <si>
    <t>This paper is supported by the Operational Program Integrated Infrastructure within the project:
Demand-driven research for the sustainable and innovative food, Drive4SIFood 313011V336, cofinanced
by the European Regional Development Fund.</t>
  </si>
  <si>
    <t>http://dx.doi.org/10.21511/im.17(3).2021.05</t>
  </si>
  <si>
    <r>
      <t xml:space="preserve">KUBICOVÁ, Ľubica, Kristína PREDANOCYOVÁ, Peter ŠEDÍK, Luboš SMUTKA, Zdenka KÁDEKOVÁ a Ingrida KOŠIČIAROVÁ. Consumption trends of milk and dairy products in Slovakia and its comparison with other V4 countries. </t>
    </r>
    <r>
      <rPr>
        <i/>
        <sz val="11"/>
        <color theme="1"/>
        <rFont val="Calibri"/>
        <family val="2"/>
        <scheme val="minor"/>
      </rPr>
      <t>Innovative Marketing</t>
    </r>
    <r>
      <rPr>
        <sz val="11"/>
        <color theme="1"/>
        <rFont val="Calibri"/>
        <family val="2"/>
        <scheme val="minor"/>
      </rPr>
      <t xml:space="preserve">. Sumy: LLC "СPС " Business Perspectives, (Sumy, 2021, </t>
    </r>
    <r>
      <rPr>
        <b/>
        <sz val="11"/>
        <color theme="1"/>
        <rFont val="Calibri"/>
        <family val="2"/>
        <scheme val="minor"/>
      </rPr>
      <t>17</t>
    </r>
    <r>
      <rPr>
        <sz val="11"/>
        <color theme="1"/>
        <rFont val="Calibri"/>
        <family val="2"/>
        <scheme val="minor"/>
      </rPr>
      <t>, 56-73. ISSN 1814-2427.</t>
    </r>
  </si>
  <si>
    <t>BELINSKA, Stefaniia a Peter BIELIK.</t>
  </si>
  <si>
    <t>Comparative analysis of food security in Ukraine and Slovakia</t>
  </si>
  <si>
    <r>
      <t xml:space="preserve">BELINSKA, Stefaniia a Peter BIELIK. Comparative analysis of food security in Ukraine and Slovakia. </t>
    </r>
    <r>
      <rPr>
        <i/>
        <sz val="11"/>
        <color theme="1"/>
        <rFont val="Calibri"/>
        <family val="2"/>
        <scheme val="minor"/>
      </rPr>
      <t>Agrarna polityka Ukrainy v umovach globalnych vyklykiv</t>
    </r>
    <r>
      <rPr>
        <sz val="11"/>
        <color theme="1"/>
        <rFont val="Calibri"/>
        <family val="2"/>
        <scheme val="minor"/>
      </rPr>
      <t>. Kyjev: National University of Life and Environmental Sciences of Ukraine, 2021, , 15-18. ISBN 978-617-7878-66-6.</t>
    </r>
  </si>
  <si>
    <t>RAJČÁNIOVÁ, Miroslava a Ema LAZORČÁKOVÁ.</t>
  </si>
  <si>
    <t>Stratégie pre biohospodárstvo v členských štátoch EÚ = Bioeconomy Strategies in the EU Member States</t>
  </si>
  <si>
    <t>Vydané v rámci projektu Drive4SIFood 313011V336, VEGA 1/0549/20.</t>
  </si>
  <si>
    <t>https://www.vuepp.sk/EP2021/3/3_Rajcaniova_Strategie_pre_biohospodarstvo.pdf</t>
  </si>
  <si>
    <r>
      <t xml:space="preserve">RAJČÁNIOVÁ, Miroslava a Ema LAZORČÁKOVÁ. Stratégie pre biohospodárstvo v členských štátoch EÚ: Bioeconomy Strategies in the EU Member States. </t>
    </r>
    <r>
      <rPr>
        <i/>
        <sz val="11"/>
        <color theme="1"/>
        <rFont val="Calibri"/>
        <family val="2"/>
        <scheme val="minor"/>
      </rPr>
      <t>Ekonomika poľnohospodárstva</t>
    </r>
    <r>
      <rPr>
        <sz val="11"/>
        <color theme="1"/>
        <rFont val="Calibri"/>
        <family val="2"/>
        <scheme val="minor"/>
      </rPr>
      <t xml:space="preserve">. Bratislava: Výskumný ústav ekonomiky poľnohospodárstva a potravinárstva, 2021, </t>
    </r>
    <r>
      <rPr>
        <b/>
        <sz val="11"/>
        <color theme="1"/>
        <rFont val="Calibri"/>
        <family val="2"/>
        <scheme val="minor"/>
      </rPr>
      <t>21</t>
    </r>
    <r>
      <rPr>
        <sz val="11"/>
        <color theme="1"/>
        <rFont val="Calibri"/>
        <family val="2"/>
        <scheme val="minor"/>
      </rPr>
      <t>(3), 36-50. ISSN 1338-6336.</t>
    </r>
  </si>
  <si>
    <t>BENCOVÁ, Tatiana, Andrea BOHÁČIKOVÁ, Marián TÓTH a Diana PINDEŠOVÁ.</t>
  </si>
  <si>
    <t xml:space="preserve">Are slovak farms financially healthier as a result of the Common agricultural policy of the European Union? </t>
  </si>
  <si>
    <t>The article was supported by scientific project VEGA 1/0735/21 with the title Role, financial
needs and risks of small farms in Slovakia.
This publication was supported by the Operational Programme Integrated Infrastructure
within the project: Demand-driven research for the sustainable and innovative food,
Drive4SIFood 313011V336, co-financed by the European Regional Development Fund.</t>
  </si>
  <si>
    <t>https://www.shs-conferences.org/articles/shsconf/abs/2021/40/shsconf_glob2021_09002/shsconf_glob2021_09002.html</t>
  </si>
  <si>
    <r>
      <t xml:space="preserve">BENCOVÁ, Tatiana, Andrea BOHÁČIKOVÁ, Marián TÓTH a Diana PINDEŠOVÁ. Are slovak farms financially healthier as a result of the Common agricultural policy of the European Union?. </t>
    </r>
    <r>
      <rPr>
        <i/>
        <sz val="11"/>
        <color theme="1"/>
        <rFont val="Calibri"/>
        <family val="2"/>
        <scheme val="minor"/>
      </rPr>
      <t>The 21st International Scientific Conference Globalization and its Socio-Economic Consequences</t>
    </r>
    <r>
      <rPr>
        <sz val="11"/>
        <color theme="1"/>
        <rFont val="Calibri"/>
        <family val="2"/>
        <scheme val="minor"/>
      </rPr>
      <t>. Les Ulis: Édition Diffusion Presse Sciences, 2021, , ]. ISSN 2261-2424.</t>
    </r>
  </si>
  <si>
    <t>Jaroslava Košařová</t>
  </si>
  <si>
    <t>Analyzing the efficiency and productivity of Slovak farms specializing in livestock</t>
  </si>
  <si>
    <t>Vydané v rámci projektu Drive4SIFood 31311V336</t>
  </si>
  <si>
    <t>https://www.nordsci.org/nordsci-library/p/analyzing-the-efficiency-and-productivity-of-slovak-farms-specializing-in-livestock</t>
  </si>
  <si>
    <t xml:space="preserve">Analyzing the efficiency and productivity of Slovak farms specializing in livestock [elektronický zdroj] / Jaroslava Košařová. -- ilustr., tab. -- Vydané v rámci projektu Drive4SIFood 31311V336. -- In: NORDSCI international conference. -- 1st ed.. -- 348 s.. -- 978-619-7495-24-9 NORDSCI. -- Sofia : SAIMA CONSULT LTD, 2021. -- Nordsci Conference on Social Sciences Book 2/ Volume 4. -- S. 15-23. </t>
  </si>
  <si>
    <t xml:space="preserve">PREDANOCYOVÁ, Kristína, Ľubica KUBICOVÁ, Diana PINDEŠOVÁ a Jaroslava KOŠAŘOVÁ. </t>
  </si>
  <si>
    <t xml:space="preserve">Poultry meat and meat products market in the Slovak Republic with an emphasis on consumption </t>
  </si>
  <si>
    <t>Vydané v rámci projektu Drive4SIFood 31311V336.</t>
  </si>
  <si>
    <t>https://www.nordsci.org/nordsci-library/p/poultry-meat-and-meat-products-market-in-the-slovak-republic-with-an-emphasis-on-consumption</t>
  </si>
  <si>
    <r>
      <t xml:space="preserve">PREDANOCYOVÁ, Kristína, Ľubica KUBICOVÁ, Diana PINDEŠOVÁ a Jaroslava KOŠAŘOVÁ. Poultry meat and meat products market in the Slovak Republic with an emphasis on consumption. </t>
    </r>
    <r>
      <rPr>
        <i/>
        <sz val="11"/>
        <color theme="1"/>
        <rFont val="Calibri"/>
        <family val="2"/>
        <scheme val="minor"/>
      </rPr>
      <t>NORDSCI international conference</t>
    </r>
    <r>
      <rPr>
        <sz val="11"/>
        <color theme="1"/>
        <rFont val="Calibri"/>
        <family val="2"/>
        <scheme val="minor"/>
      </rPr>
      <t>. Sofia: SAIMA CONSULT, 2021, , 49-58. ISBN 978-619-7495-24-9.</t>
    </r>
  </si>
  <si>
    <t>PINDEŠOVÁ, Diana, Kristína PREDANOCYOVÁ, Drahoslav LANČARIČ a Jaroslava KOŠAŘOVÁ.</t>
  </si>
  <si>
    <t>Consumer behavior on the beer market in the Slovak Republic</t>
  </si>
  <si>
    <t>https://www.nordsci.org/nordsci-library/p/consumer-behavior-on-the-beer-market-in-the-slovak-republic</t>
  </si>
  <si>
    <r>
      <t xml:space="preserve">PINDEŠOVÁ, Diana, Kristína PREDANOCYOVÁ, Drahoslav LANČARIČ a Jaroslava KOŠAŘOVÁ. Consumer behavior on the beer market in the Slovak Republic. </t>
    </r>
    <r>
      <rPr>
        <i/>
        <sz val="11"/>
        <color theme="1"/>
        <rFont val="Calibri"/>
        <family val="2"/>
        <scheme val="minor"/>
      </rPr>
      <t>NORDSCI international conference</t>
    </r>
    <r>
      <rPr>
        <sz val="11"/>
        <color theme="1"/>
        <rFont val="Calibri"/>
        <family val="2"/>
        <scheme val="minor"/>
      </rPr>
      <t>. Sofia: SAIMA CONSULT, 2021, , 25-33. ISBN 978-619-7495-24-9.</t>
    </r>
  </si>
  <si>
    <t>KUBICOVÁ, Ľubica, Kristína PREDANOCYOVÁ, Zdenka KÁDEKOVÁ, Ingrida KOŠIČIAROVÁ a Marek DVOŘÁK.</t>
  </si>
  <si>
    <t>Comparison of situation in the Slovak and Czech market of milk and dairy products</t>
  </si>
  <si>
    <t>Vydané v rámci projektu APVV-16-0244, Drive4SIFood 313011V336</t>
  </si>
  <si>
    <t>https://doi.org/10.7160/aol.2021.130407</t>
  </si>
  <si>
    <r>
      <t xml:space="preserve">KUBICOVÁ, Ľubica, Kristína PREDANOCYOVÁ, Zdenka KÁDEKOVÁ, Ingrida KOŠIČIAROVÁ a Marek DVOŘÁK. Comparison of situation in the Slovak and Czech market of milk and dairy products. </t>
    </r>
    <r>
      <rPr>
        <i/>
        <sz val="11"/>
        <color theme="1"/>
        <rFont val="Calibri"/>
        <family val="2"/>
        <scheme val="minor"/>
      </rPr>
      <t>AGRIS on-line Papers in Economics and Informatics</t>
    </r>
    <r>
      <rPr>
        <sz val="11"/>
        <color theme="1"/>
        <rFont val="Calibri"/>
        <family val="2"/>
        <scheme val="minor"/>
      </rPr>
      <t xml:space="preserve">. Prague: Czech University of Life Sciences Prague, 2021, </t>
    </r>
    <r>
      <rPr>
        <b/>
        <sz val="11"/>
        <color theme="1"/>
        <rFont val="Calibri"/>
        <family val="2"/>
        <scheme val="minor"/>
      </rPr>
      <t>13</t>
    </r>
    <r>
      <rPr>
        <sz val="11"/>
        <color theme="1"/>
        <rFont val="Calibri"/>
        <family val="2"/>
        <scheme val="minor"/>
      </rPr>
      <t>(4), 71-84. ISSN 1804-1930online.</t>
    </r>
  </si>
  <si>
    <t>Jarmila Lazíková</t>
  </si>
  <si>
    <t>Zbierka judikatúry Súdneho dvora EÚ vo veciach duševného vlastníctva Európskej únie</t>
  </si>
  <si>
    <t xml:space="preserve">Jean Monnet Module č. 599683-EPP-1-2018-1-SK-EPPJMO-MODULE EU Intellectual Property, Drive4SIFood 313011V336 . </t>
  </si>
  <si>
    <r>
      <t xml:space="preserve">LAZÍKOVÁ, Jarmila. </t>
    </r>
    <r>
      <rPr>
        <i/>
        <sz val="11"/>
        <color theme="1"/>
        <rFont val="Calibri"/>
        <family val="2"/>
        <scheme val="minor"/>
      </rPr>
      <t>Zbierka judikatúry Súdneho dvora EÚ vo veciach duševného vlastníctva Európskej únie: autorské právo I.</t>
    </r>
    <r>
      <rPr>
        <sz val="11"/>
        <color theme="1"/>
        <rFont val="Calibri"/>
        <family val="2"/>
        <scheme val="minor"/>
      </rPr>
      <t xml:space="preserve"> [online]. Nitra: Slovenská poľnohospodárska univerzita, 2020 [cit. 2022-1-17]. ISBN 978-80-552-2282-0.</t>
    </r>
  </si>
  <si>
    <t xml:space="preserve">Predanocyová, Kristína, ; SPUPRA15 (aut.)
	Kubicová, Ľubica, ; SPUFEM16 (aut.)
	Šedík, Peter, ; SPUFEM14 (aut.) </t>
  </si>
  <si>
    <t>Future of meat and meat products consumption</t>
  </si>
  <si>
    <t>https://gbcsummer.com/wp-content/uploads/2021/09/GBC_Conference_Proceedings_2021.pdf</t>
  </si>
  <si>
    <t>PREDANOCYOVÁ, Kristína, Ľubica KUBICOVÁ a Peter ŠEDÍK. Future of meat and meat products consumption. 12th Global business conference. Zagreb Institut za inovacije, 2021, , 157-168. ISSN 1848-2252.</t>
  </si>
  <si>
    <r>
      <t xml:space="preserve">Baldovská, Simona, ; SPUPRA15 (aut.)
	Roychoudhury, Shubhadeep (aut.)
	Bandík, Marek, ; SPUFBP03 (aut.)
	Mihaľ, Michal ; SPUFBP03 (aut.)
	Mňahončáková, Erika, ; SPUPRA02 (aut.)
	Árvay, Július, ; SPUFBP02 (aut.)
	Pavlík, Aleš, (aut.)
	Slama, Petr (aut.) ; 11
	</t>
    </r>
    <r>
      <rPr>
        <u/>
        <sz val="11"/>
        <color theme="1"/>
        <rFont val="Calibri"/>
        <family val="2"/>
        <charset val="238"/>
        <scheme val="minor"/>
      </rPr>
      <t>Kolesárová, Adriana,</t>
    </r>
    <r>
      <rPr>
        <sz val="11"/>
        <color theme="1"/>
        <rFont val="Calibri"/>
        <family val="2"/>
        <scheme val="minor"/>
      </rPr>
      <t xml:space="preserve"> ; SPUFBP03 (aut.) </t>
    </r>
  </si>
  <si>
    <t>APVV-18-0312, DS-FR-19-0049, VEGA 1/0266/20, Drive4SIFood 313011V336, AgroBioTech ITMS 26220220180.Impact
of the digestion and absorption processes on the final
biological activity of diet phytonutrients: real health
added-value” number 8X20023</t>
  </si>
  <si>
    <r>
      <t>Žiarovská, Jana, ; SPUFAP04 (aut.)
	Urbanová, Lucia, ; SPUPRA15 (aut.)
	Farkasová, Silvia ; SPUFAP04 (aut.)</t>
    </r>
    <r>
      <rPr>
        <sz val="11"/>
        <color theme="1"/>
        <rFont val="Calibri"/>
        <family val="2"/>
        <scheme val="minor"/>
      </rPr>
      <t xml:space="preserve">
	Hovaňáková, Lucia ; SPUFAP04 (aut.)
	</t>
    </r>
    <r>
      <rPr>
        <u/>
        <sz val="11"/>
        <color theme="1"/>
        <rFont val="Calibri"/>
        <family val="2"/>
        <charset val="238"/>
        <scheme val="minor"/>
      </rPr>
      <t>Zeleňáková, Lucia,</t>
    </r>
    <r>
      <rPr>
        <sz val="11"/>
        <color theme="1"/>
        <rFont val="Calibri"/>
        <family val="2"/>
        <scheme val="minor"/>
      </rPr>
      <t xml:space="preserve"> ; SPUFBP05 (aut.) </t>
    </r>
  </si>
  <si>
    <r>
      <rPr>
        <u/>
        <sz val="11"/>
        <color theme="1"/>
        <rFont val="Calibri"/>
        <family val="2"/>
        <charset val="238"/>
        <scheme val="minor"/>
      </rPr>
      <t>Šátek, Matúš ; SPUFBP07 (aut.)</t>
    </r>
    <r>
      <rPr>
        <sz val="11"/>
        <color theme="1"/>
        <rFont val="Calibri"/>
        <family val="2"/>
        <scheme val="minor"/>
      </rPr>
      <t xml:space="preserve">
	Ivanišová, Eva, ; SPUFBP07 (aut.)
	Mareček, Ján, ; SPUFBP07 (aut.)
	Kunecová, Daniela, ; SPUTFA08 (aut.)
	Hlaváčová, Zuzana, ; SPUTFA08 (aut.) </t>
    </r>
  </si>
  <si>
    <r>
      <t xml:space="preserve">Jurčaga, Lukáš, ; SPUFBP04 (aut.)
	Bobko, Marek, ; SPUFBP04 (aut.)
	Haščík, Peter, ; SPUFBP04 (aut.)
	</t>
    </r>
    <r>
      <rPr>
        <u/>
        <sz val="11"/>
        <color theme="1"/>
        <rFont val="Calibri"/>
        <family val="2"/>
        <charset val="238"/>
        <scheme val="minor"/>
      </rPr>
      <t>Bobková, Alica, ; SPUFBP05 (aut.)</t>
    </r>
    <r>
      <rPr>
        <sz val="11"/>
        <color theme="1"/>
        <rFont val="Calibri"/>
        <family val="2"/>
        <scheme val="minor"/>
      </rPr>
      <t xml:space="preserve">
	Demianová, Alžbeta, ; SPUFBP05 (aut.)
	Kročko, Miroslav, ; SPUFBP04 (aut.)
	Belej, Ľubomír, ; SPUFBP05 (aut.)
	Čech, Matej, ; SPUFBP04 (aut.) </t>
    </r>
  </si>
  <si>
    <r>
      <t xml:space="preserve">Gažarová, Martina, ; SPUFAP16 (zost.)
	Habánová, Marta, ; SPUFAP16 (rev)
	Žiarovská, Jana, ; SPUFAP04 (rev)
	Miluchová, Martina, ; SPUFAP10 (rev)
	</t>
    </r>
    <r>
      <rPr>
        <u/>
        <sz val="11"/>
        <color theme="1"/>
        <rFont val="Calibri"/>
        <family val="2"/>
        <charset val="238"/>
        <scheme val="minor"/>
      </rPr>
      <t>Zeleňáková, Lucia, ; SPUFBP05 (rev</t>
    </r>
    <r>
      <rPr>
        <sz val="11"/>
        <color theme="1"/>
        <rFont val="Calibri"/>
        <family val="2"/>
        <scheme val="minor"/>
      </rPr>
      <t>)
	Juríková, Tünde, (rev)
	Chlebo, Peter, ; SPUFAP16 (rev)</t>
    </r>
  </si>
  <si>
    <r>
      <t xml:space="preserve">Valková, Veronika, ; SPUPRA15 (aut.)
	</t>
    </r>
    <r>
      <rPr>
        <sz val="11"/>
        <color theme="1"/>
        <rFont val="Calibri"/>
        <family val="2"/>
        <charset val="238"/>
        <scheme val="minor"/>
      </rPr>
      <t>Ďúranová, Hana, ; SPUPRA15 (aut.)</t>
    </r>
    <r>
      <rPr>
        <sz val="11"/>
        <color theme="1"/>
        <rFont val="Calibri"/>
        <family val="2"/>
        <scheme val="minor"/>
      </rPr>
      <t xml:space="preserve">
	Ivanišová, Eva, ; SPUFBP07 (aut.)
	Kravárová, Alexandra, ; SPUPRA02 (aut.)
	</t>
    </r>
    <r>
      <rPr>
        <u/>
        <sz val="11"/>
        <color theme="1"/>
        <rFont val="Calibri"/>
        <family val="2"/>
        <charset val="238"/>
        <scheme val="minor"/>
      </rPr>
      <t>Hillová, Dagmar, ; SPUPRA02 (aut.)</t>
    </r>
    <r>
      <rPr>
        <sz val="11"/>
        <color theme="1"/>
        <rFont val="Calibri"/>
        <family val="2"/>
        <scheme val="minor"/>
      </rPr>
      <t xml:space="preserve">
	Gabríny, Lucia, ; SPUPRA15 (aut.) </t>
    </r>
  </si>
  <si>
    <r>
      <t xml:space="preserve">Mihaľ, Michal ; SPUFBP03 (aut.)
	Baldovská, Simona, ; SPUPRA15 (aut.)
	</t>
    </r>
    <r>
      <rPr>
        <sz val="11"/>
        <color theme="1"/>
        <rFont val="Calibri"/>
        <family val="2"/>
        <charset val="238"/>
        <scheme val="minor"/>
      </rPr>
      <t>Mňahončáková, Erika, ; SPUPRA02 (aut.)</t>
    </r>
    <r>
      <rPr>
        <sz val="11"/>
        <color theme="1"/>
        <rFont val="Calibri"/>
        <family val="2"/>
        <scheme val="minor"/>
      </rPr>
      <t xml:space="preserve">
	</t>
    </r>
    <r>
      <rPr>
        <u/>
        <sz val="11"/>
        <color theme="1"/>
        <rFont val="Calibri"/>
        <family val="2"/>
        <charset val="238"/>
        <scheme val="minor"/>
      </rPr>
      <t>Kolesárová, Adriana, ; SPUFBP03 (aut.)</t>
    </r>
  </si>
  <si>
    <r>
      <rPr>
        <u/>
        <sz val="11"/>
        <color theme="1"/>
        <rFont val="Calibri"/>
        <family val="2"/>
        <charset val="238"/>
        <scheme val="minor"/>
      </rPr>
      <t>Lipková, Nikola, ; SPUFBP06 (aut.)</t>
    </r>
    <r>
      <rPr>
        <sz val="11"/>
        <color theme="1"/>
        <rFont val="Calibri"/>
        <family val="2"/>
        <scheme val="minor"/>
      </rPr>
      <t xml:space="preserve">
	Medo, Juraj, ; SPUFBP06 (aut.)
	Artimová, Renata, ; SPUFBP06 (aut.)
	Maková, Jana, ; SPUFBP06 (aut.)
	Petrová, Jana, ; SPUFBP06 (aut.)
	Javoreková, Soňa, ; SPUFBP06 (aut.)
	Michalko, Jaroslav, ; SPUFBP08 (aut.</t>
    </r>
  </si>
  <si>
    <r>
      <t xml:space="preserve">Figurová, Daniela, ; SPUFBP03 (aut.)
	Tokárová, Katarína, ; SPUFBP03 (aut.)
	Greifová, Hana, ; SPUFBP03 (aut.)
	Knížatová, Nikola, ; SPUFBP03 (aut.)
	</t>
    </r>
    <r>
      <rPr>
        <u/>
        <sz val="11"/>
        <color theme="1"/>
        <rFont val="Calibri"/>
        <family val="2"/>
        <charset val="238"/>
        <scheme val="minor"/>
      </rPr>
      <t>Kolesárová, Adriana, ; SPUFBP03 (aut.)</t>
    </r>
    <r>
      <rPr>
        <sz val="11"/>
        <color theme="1"/>
        <rFont val="Calibri"/>
        <family val="2"/>
        <scheme val="minor"/>
      </rPr>
      <t xml:space="preserve">
	Lukáč, Norbert, ; SPUFBP03 (aut.) </t>
    </r>
  </si>
  <si>
    <t>Inflammation, its regulation and antiphlogistic effect of the cyanogenic glycoside amygdalin</t>
  </si>
  <si>
    <t xml:space="preserve">Vydané v rámci projektu Drive4SIFood 313011V336, APVV-19-0243, APVV-18-0312, APVV-20-0218, GA 24/2019, VEGA 1/0038/19 </t>
  </si>
  <si>
    <t>https://www.mdpi.com/1420-3049/26/19/5972/htm</t>
  </si>
  <si>
    <t>FIGUROVÁ, Daniela, Katarína TOKÁROVÁ, Hana GREIFOVÁ, Nikola KNÍŽATOVÁ, Adriana KOLESÁROVÁ a Norbert LUKÁČ. Inflammation, its regulation and antiphlogistic effect of the cyanogenic glycoside amygdalin. Molecules. Basel: Molecular Diversity Preservation International, 2021, 26(5972), 19. ISSN 1420-3049.</t>
  </si>
  <si>
    <r>
      <t>BALDOVSKÁ, Simona, Ladislav KOHÚT, Michal MIHAĽ a</t>
    </r>
    <r>
      <rPr>
        <u/>
        <sz val="11"/>
        <color theme="1"/>
        <rFont val="Calibri"/>
        <family val="2"/>
        <charset val="238"/>
        <scheme val="minor"/>
      </rPr>
      <t xml:space="preserve"> Adriana KOLESÁROVÁ</t>
    </r>
  </si>
  <si>
    <t xml:space="preserve">Číslo aktivity </t>
  </si>
  <si>
    <t xml:space="preserve">Všetky granty v rámci poďakovanie v počte </t>
  </si>
  <si>
    <t xml:space="preserve">Link na publikáciu/ ak nie je voľne dostupná je potrebné ju predložiť v plnom texte elekronicky (označený scan) </t>
  </si>
  <si>
    <t>ERNST, Dávid akt. 1, Ivan ČERNÝ akt. 1, Tomáš VICIAN akt. 1, Alexandra ZAPLETALOVÁ a Ján SKOPAL.</t>
  </si>
  <si>
    <t xml:space="preserve">Analýza vplyvu ročníka, odrody a aplikácie stimulačne pôsobiacich látok na pestovanie repy cukrovej = Analysis of impact of year-weather conditions, [c]arieties and application of stimulants on sugar beet cultivation </t>
  </si>
  <si>
    <t>Vydané v rámci projektu Dopytovo-orientovaný výskum pre udržateľné a inovatívne potraviny, Drive4SIFood 313011V336</t>
  </si>
  <si>
    <t>http://www.cukr-listy.cz/on_line/2022/PDF/64-68.pdf</t>
  </si>
  <si>
    <r>
      <t xml:space="preserve">ERNST, Dávid, Ivan ČERNÝ, Tomáš VICIAN, Alexandra ZAPLETALOVÁ a Ján SKOPAL. Analýza vplyvu ročníka, odrody a aplikácie stimulačne pôsobiacich látok na pestovanie repy cukrovej: Analysis of impact of year-weather conditions, [c]arieties and application of stimulants on sugar beet cultivation. </t>
    </r>
    <r>
      <rPr>
        <i/>
        <sz val="11"/>
        <color theme="1"/>
        <rFont val="Calibri"/>
        <family val="2"/>
        <scheme val="minor"/>
      </rPr>
      <t>Listy cukrovarnické a řepařské</t>
    </r>
    <r>
      <rPr>
        <sz val="11"/>
        <color theme="1"/>
        <rFont val="Calibri"/>
        <family val="2"/>
        <scheme val="minor"/>
      </rPr>
      <t xml:space="preserve">. Praha: VUC, 2022, </t>
    </r>
    <r>
      <rPr>
        <b/>
        <sz val="11"/>
        <color theme="1"/>
        <rFont val="Calibri"/>
        <family val="2"/>
        <scheme val="minor"/>
      </rPr>
      <t>138</t>
    </r>
    <r>
      <rPr>
        <sz val="11"/>
        <color theme="1"/>
        <rFont val="Calibri"/>
        <family val="2"/>
        <scheme val="minor"/>
      </rPr>
      <t>(2), 64-68. ISSN 1210-3306.</t>
    </r>
  </si>
  <si>
    <t>ČERYOVÁ, Natália, Judita LIDIKOVÁ akt. 4, Eduard PINTÉR akt. 1, Marek ŠNIRC akt. 4, Hana FRANKOVÁ, Monika ŇORBOVÁ akt. 4 a Silvia FEDORKOVÁ.</t>
  </si>
  <si>
    <t>Antioxidant activity and bioactive compounds of garlic (Allium sativum L.) cultivars</t>
  </si>
  <si>
    <t>Vydané v rámci projektu Drive4SIFood 313011V336 . Spôsob prístupu: World Wide Web</t>
  </si>
  <si>
    <t xml:space="preserve">nie je dostupný online </t>
  </si>
  <si>
    <r>
      <t xml:space="preserve">ČERYOVÁ, Natália, Judita LIDIKOVÁ, Eduard PINTÉR, Marek ŠNIRC, Hana FRANKOVÁ, Monika ŇORBOVÁ a Silvia FEDORKOVÁ. Antioxidant activity and bioactive compounds of garlic (Allium sativum L.) cultivars.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2022, , 55. ISBN 978-80-552-2538-8.</t>
    </r>
  </si>
  <si>
    <t>KOHÚT, Ladislav, Simona BALDOVSKÁ akt. 3, Michal MIHAĽ, Oleg PAULEN akt. 1, Aleš PAVLÍK, Petr SLÁMA a Adriana KOLESÁROVÁ akt. 7.</t>
  </si>
  <si>
    <t>Anti-apoptotic effect of black currants (Ribes nigrum L.) on human ovarian cells in vitro</t>
  </si>
  <si>
    <t>Vydané v rámci projektu APVV-18-0312, DS-FR-19-0049, VEGA 1/0266/20, KEGA 033SPU-4/2021, Drive4SIFood 313011V336, project number 8X20023 . Spôsob prístupu: World Wide Web</t>
  </si>
  <si>
    <t>https://sites.google.com/site/riskfactorsfoodchain/book-of-abstracts?pli=1</t>
  </si>
  <si>
    <r>
      <t xml:space="preserve">KOHÚT, Ladislav, Simona BALDOVSKÁ, Michal MIHAĽ, Oleg PAULEN, Aleš PAVLÍK, Petr SLÁMA a Adriana KOLESÁROVÁ. Anti-apoptotic effect of black currants (Ribes nigrum L.) on human ovarian cells in vitro. </t>
    </r>
    <r>
      <rPr>
        <i/>
        <sz val="11"/>
        <color theme="1"/>
        <rFont val="Calibri"/>
        <family val="2"/>
        <scheme val="minor"/>
      </rPr>
      <t>Risk factors of food chain</t>
    </r>
    <r>
      <rPr>
        <sz val="11"/>
        <color theme="1"/>
        <rFont val="Calibri"/>
        <family val="2"/>
        <scheme val="minor"/>
      </rPr>
      <t>. Kraków: Agricultural University in Kraków, 2022, , 27.</t>
    </r>
  </si>
  <si>
    <t>VICIAN, Tomáš akt. 1, Ivan ČERNÝ akt. 1, Dávid ERNST akt. 1, Alexandra ZAPLETALOVÁ a Ján SKOPAL.</t>
  </si>
  <si>
    <t>Aspects of the production of sunflower (Helianthus annuus L.) depending on the year and different hybrid varieties of sunflower.</t>
  </si>
  <si>
    <t>Popis urobený 4.8.2022. Vydané v rámci projektu Drive4SIFood 313011V336, SMARTFARM 313011W112, 03-GAFAPZ-2021 . Bibliografické odkazy . Spôsob prístupu: World Wide Web</t>
  </si>
  <si>
    <t xml:space="preserve">	https://doi.org/10.15414/afz.2022.25.02.130-136</t>
  </si>
  <si>
    <r>
      <t xml:space="preserve">VICIAN, Tomáš, Ivan ČERNÝ, Dávid ERNST, Alexandra ZAPLETALOVÁ a Ján SKOPAL. Aspects of the production of sunflower (Helianthus annuus L.) depending on the year and different hybrid varieties of sunflower. </t>
    </r>
    <r>
      <rPr>
        <i/>
        <sz val="11"/>
        <color theme="1"/>
        <rFont val="Calibri"/>
        <family val="2"/>
        <scheme val="minor"/>
      </rPr>
      <t>Acta fytotechnica et zootechnica</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(2), 130-136. ISSN 1336-9245.</t>
    </r>
  </si>
  <si>
    <t>ADAMEC, Samuel</t>
  </si>
  <si>
    <t>Biostimulant use in modern agriculture – the review</t>
  </si>
  <si>
    <t>Vydané v rámci projektu Drive4SIFood 313011V336 . Bibliografické odkazy . Spôsob prístupu: World Wide Web</t>
  </si>
  <si>
    <t>https://sites.google.com/site/vedamladych/list-of-proceedings/2022</t>
  </si>
  <si>
    <r>
      <t xml:space="preserve">ADAMEC, Samuel. Biostimulant use in modern agriculture – the review. </t>
    </r>
    <r>
      <rPr>
        <i/>
        <sz val="11"/>
        <color theme="1"/>
        <rFont val="Calibri"/>
        <family val="2"/>
        <scheme val="minor"/>
      </rPr>
      <t>Veda mladých 2022 - Science of Youth 2022</t>
    </r>
    <r>
      <rPr>
        <sz val="11"/>
        <color theme="1"/>
        <rFont val="Calibri"/>
        <family val="2"/>
        <scheme val="minor"/>
      </rPr>
      <t>. Nitra: Slovenská poľnohospodárska univerzita, 2022, , 209-233. ISBN 978‐80‐552‐2502‐9. ISSN 2585‐7398.</t>
    </r>
  </si>
  <si>
    <t xml:space="preserve">	Kováčik, Anton, ; SPUFBP30 (aut.) akt. 3
	Jurčík, Rastislav (aut.)
	Sládeček, Tomáš, (aut.)
	Massányi, Martin, ; SPUPRA15 (aut.)
	Jambor, Tomáš, ; SPUFBP30 (aut.)
	Hleba, Lukáš, ; SPUFBP31 (aut.) akt. 1
	Kováčiková, Eva, ; SPUPRA15 (aut.) 
	Vizzarri, Francesco (aut.)
	Čuboň, Juraj, ; SPUFBP32 (aut.) akt. 4
	Massanyi, Peter, ; SPUFBP30 (aut.) akt. 3</t>
  </si>
  <si>
    <t>Can humic acids affect the health status of the brown hare?</t>
  </si>
  <si>
    <t>Vydané v rámci projektu APVV-21-0168, Drive4SIFood 313011V336 . Požiadavky na systém: pdf-prehliadač</t>
  </si>
  <si>
    <t>https://doi.org/10.15414/2022.9788055225173</t>
  </si>
  <si>
    <r>
      <t xml:space="preserve">KOVÁČIK, Anton, Rastislav JURČÍK, Tomáš SLÁDEČEK, et al. Can humic acids affect the health status of the brown hare?. </t>
    </r>
    <r>
      <rPr>
        <i/>
        <sz val="11"/>
        <color theme="1"/>
        <rFont val="Calibri"/>
        <family val="2"/>
        <scheme val="minor"/>
      </rPr>
      <t>Food/Bio/Tech</t>
    </r>
    <r>
      <rPr>
        <sz val="11"/>
        <color theme="1"/>
        <rFont val="Calibri"/>
        <family val="2"/>
        <scheme val="minor"/>
      </rPr>
      <t>. Nitra: Slovenská poľnohospodárska univerzita, 2022, , 51. ISBN 978-80-552-2517-3.</t>
    </r>
  </si>
  <si>
    <t>TANČINOVÁ, Dana akt. 3, Zuzana MAŠKOVÁ akt. 3, Zuzana BARBORÁKOVÁ, Juraj MEDO akt. 1 a Monika MRVOVÁ.</t>
  </si>
  <si>
    <t>Effect of selected essential oils in the vapour phase on the growth of Rhizopus stolonifer strains.</t>
  </si>
  <si>
    <t>Vydané v rámci projektu VEGA/0517/21, KEGA 022SPU-4/2021, Drive4SIFood 313011V336 . Požiadavky na systém: pdf-prehliadač</t>
  </si>
  <si>
    <r>
      <t xml:space="preserve">TANČINOVÁ, Dana, Zuzana MAŠKOVÁ, Zuzana BARBORÁKOVÁ, Juraj MEDO a Monika MRVOVÁ. Effect of selected essential oils in the vapour phase on the growth of Rhizopus stolonifer strains. </t>
    </r>
    <r>
      <rPr>
        <i/>
        <sz val="11"/>
        <color theme="1"/>
        <rFont val="Calibri"/>
        <family val="2"/>
        <scheme val="minor"/>
      </rPr>
      <t>Food/Bio/Tech</t>
    </r>
    <r>
      <rPr>
        <sz val="11"/>
        <color theme="1"/>
        <rFont val="Calibri"/>
        <family val="2"/>
        <scheme val="minor"/>
      </rPr>
      <t>. Nitra: Slovenská poľnohospodárska univerzita, 2022, , 70. ISBN 978-80-552-2517-3.</t>
    </r>
  </si>
  <si>
    <t>LOŠÁK, Tomáš, Pavel ČERMÁK, Ladislav DUCSAY, Ladislav VARGA, Jakub SITKEY, Alena ANDREJIOVÁ, Alžbeta HEGEDŰSOVÁ a Samuel ADAMEC.</t>
  </si>
  <si>
    <t>Enrichment of the soil with nutrients after application of digestate and straw in the cultivation of kohlrabi</t>
  </si>
  <si>
    <r>
      <t xml:space="preserve">LOŠÁK, Tomáš, Pavel ČERMÁK, Ladislav DUCSAY, Ladislav VARGA, Jakub SITKEY, Alena ANDREJIOVÁ, Alžbeta HEGEDŰSOVÁ a Samuel ADAMEC. Enrichment of the soil with nutrients after application of digestate and straw in the cultivation of kohlrabi. </t>
    </r>
    <r>
      <rPr>
        <i/>
        <sz val="11"/>
        <color theme="1"/>
        <rFont val="Calibri"/>
        <family val="2"/>
        <scheme val="minor"/>
      </rPr>
      <t>Degradacija tla - izazov za poljoprivrednu proizvodnju</t>
    </r>
    <r>
      <rPr>
        <sz val="11"/>
        <color theme="1"/>
        <rFont val="Calibri"/>
        <family val="2"/>
        <scheme val="minor"/>
      </rPr>
      <t>. Zagreb: Croatian Sociological Society, 2022, , 58-59. ISBN 978-953-58241-1-4.</t>
    </r>
  </si>
  <si>
    <t>STRAKA, Dušan a Lukáš HLEBA</t>
  </si>
  <si>
    <t>Fermentation of spontaneously fermented beer</t>
  </si>
  <si>
    <t>Vydané v rámci projektu Drive4SIFood 313011V336 . Požiadavky na systém: pdf-prehliadač</t>
  </si>
  <si>
    <t xml:space="preserve">	https://doi.org/10.15414/2022.9788055225173</t>
  </si>
  <si>
    <t>STRAKA, Dušan a Lukáš HLEBA. Fermentation of spontaneously fermented beer. Food/Bio/Tech. Nitra: Slovenská poľnohospodárska univerzita, 2022, , 68. ISBN 978-80-552-2517-3.</t>
  </si>
  <si>
    <t>VICIANOVÁ, Mária, Ladislav DUCSAY, Ladislav VARGA, Dávid ERNST a David BEČKA.</t>
  </si>
  <si>
    <t>Fertilization of oilseed rape with and without autumn nitrogen dose.</t>
  </si>
  <si>
    <t>Vydané v rámci projektu Drive4SIFood 313011V336. Popis urobený 21.7.2022 . Bibliografické odkazy . Spôsob prístupu: World Wide Web</t>
  </si>
  <si>
    <t>https://doi.org/10.15414/afz.2022.25.01.46-53</t>
  </si>
  <si>
    <t>VICIANOVÁ, Mária, Ladislav DUCSAY, Ladislav VARGA, Dávid ERNST a David BEČKA. Fertilization of oilseed rape with and without autumn nitrogen dose. Acta fytotechnica et zootechnica. Nitra: Slovenská poľnohospodárska univerzita, 2022, 25(1), 46-53. ISSN 1336-9245.</t>
  </si>
  <si>
    <t>RAŠOVSKÝ, Marek, Vladimír PAČUTA, Ladislav DUCSAY a Dominika LENICKÁ</t>
  </si>
  <si>
    <t>Quantity and quality changes in sugar beet (Beta vulgaris Provar. Altissima Doel) induced by different sources of biostimulants</t>
  </si>
  <si>
    <t>Popis urobený 10.10.2022. Vydané v rámci projektu 313011W112, Drive4SIFood 313011V336 . Bibliografické odkazy . Spôsob prístupu: World Wide Web</t>
  </si>
  <si>
    <t>https://doi.org/10.3390/plants11172222</t>
  </si>
  <si>
    <t>RAŠOVSKÝ, Marek, Vladimír PAČUTA, Ladislav DUCSAY a Dominika LENICKÁ. Quantity and quality changes in sugar beet (Beta vulgaris Provar. Altissima Doel) induced by different sources of biostimulants. Plants-Basel. Basel: MDPI, 2022, 11(2222), 17. ISSN 2223-7747online.</t>
  </si>
  <si>
    <t>TANČINOVÁ, Dana, Juraj MEDO, Zuzana MAŠKOVÁ, Zuzana BARBORÁKOVÁ a Miroslava HLEBOVÁ</t>
  </si>
  <si>
    <t>Selected plant essential oils of the lamiaceeae and apiaceae family as the antifungal agents in the vapour phase against rhizopus stolonifer and rhizopus oryzae isolated from moulding breads.</t>
  </si>
  <si>
    <t>Popis urobený 16.12.2022. Vydané v rámci projektu VEGA 1/0517/21, Drive4SIFood 313011V336 . Bibliografické odkazy . Spôsob prístupu: World Wide Web</t>
  </si>
  <si>
    <t xml:space="preserve">	https://doi.org/10.55251/jmbfs.9113</t>
  </si>
  <si>
    <t>TANČINOVÁ, Dana, Juraj MEDO, Zuzana MAŠKOVÁ, Zuzana BARBORÁKOVÁ a Miroslava HLEBOVÁ. Selected plant essential oils of the lamiaceeae and apiaceae family as the antifungal agents in the vapour phase against rhizopus stolonifer and rhizopus oryzae isolated from moulding breads. Journal of Microbiology, Biotechnology and Food Sciences. Nitra: Slovak University of Agriculture, 2022, 12(3). ISSN 1338-5178.</t>
  </si>
  <si>
    <t xml:space="preserve">KOHÚT, Ladislav, Simona BALDOVSKÁ, Oleg PAULEN, Michal MIHAĽ a Adriana KOLESÁROVÁ. </t>
  </si>
  <si>
    <t>The assessment of modulatory effects of blackcurrant (Ribes nigrum l.) and chokeberry (Aronia melanocarpa l.) on ovarian cell functions in vitro.</t>
  </si>
  <si>
    <t xml:space="preserve">Popis urobený 16.12.2022. Vydané v rámci projektu APVV-18-0312, DS-FR-19-0049, VEGA 1/0266/20, Drive4SIFood 313011V336 . Bibliografické odkazy . Spôsob prístupu: World Wide Web </t>
  </si>
  <si>
    <t xml:space="preserve">	https://doi.org/10.55251/jmbfs.9671</t>
  </si>
  <si>
    <t>KOHÚT, Ladislav, Simona BALDOVSKÁ, Oleg PAULEN, Michal MIHAĽ a Adriana KOLESÁROVÁ. The assessment of modulatory effects of blackcurrant (Ribes nigrum l.) and chokeberry (Aronia melanocarpa l.) on ovarian cell functions in vitro. Journal of Microbiology, Biotechnology and Food Sciences. Nitra: Slovak University of Agriculture, 2022, 12(3). ISSN 1338-5178.</t>
  </si>
  <si>
    <t>BALDOVSKÁ, Simona, Ladislav KOHÚT, Michal MIHAĽ, Oleg PAULEN a Adriana KOLESÁROVÁ.</t>
  </si>
  <si>
    <t>The effect of black chokeberry (Aronia melanocarpa L.) on human ovarian granulosa cells HGL5 in vitro</t>
  </si>
  <si>
    <t xml:space="preserve">Vydané v rámci projektu Drive4SIFood 313011V336 . Spôsob prístupu: World Wide Web </t>
  </si>
  <si>
    <t xml:space="preserve">	https://sites.google.com/site/riskfactorsfoodchain/book-of-abstracts</t>
  </si>
  <si>
    <t>BALDOVSKÁ, Simona, Ladislav KOHÚT, Michal MIHAĽ, Oleg PAULEN a Adriana KOLESÁROVÁ. The effect of black chokeberry (Aronia melanocarpa L.) on human ovarian granulosa cells HGL5 in vitro. Risk factors of food chain. Kraków: Agricultural University in Kraków, 2022, , 7.</t>
  </si>
  <si>
    <t>Ducsay, Ladislav, akt. 1 ; SPUFAP01 (aut.); Ložek, Otto, ; SPUFAP01 (aut.); Zapletalová, Alexandra, ; SPUFAP01 (aut.); Sitkey, Jakub akt. 1, ; SPUFAP01 (aut.); Gáborík, Štefan (aut.)</t>
  </si>
  <si>
    <t>Bilancia fosforu v rastlinnej produkcii v Slovenskej republike = Phosphorus balance in plant production in the Slovak Republic</t>
  </si>
  <si>
    <t xml:space="preserve">nie je dostupné online </t>
  </si>
  <si>
    <t>DUCSAY, Ladislav, Otto LOŽEK, Alexandra ZAPLETALOVÁ, Jakub SITKEY a Štefan GÁBORÍK. Bilancia fosforu v rastlinnej produkcii v Slovenskej republike: Phosphorus balance in plant production in the Slovak Republic. Racionální použití hnojiv. Praha: Česká zemědělská univerzita, 2021, , 99-105. ISBN 978-80-213-3147-1.</t>
  </si>
  <si>
    <t>Kročko, Miroslav, akt. 3 ; SPUFBP04 (aut.); Ducková, Viera, ; SPUFBP04 (aut.); Medo, Juraj, akt. 1 ; SPUFBP06 (aut.); Bučko, Ondřej, ; SPUFAP14 (aut.); Bobko, Marek, akt. 4  ; SPUFBP04 (aut.); Kňazovická, Vladimíra, (aut.)</t>
  </si>
  <si>
    <t>Effect of starter and probiotic cultures on the quality of fermented and dried meat products</t>
  </si>
  <si>
    <t>GASPU 19/2019, APVV-18-0312, KEGA 034SPU-4/2021, Drive4SIFood 313011V336</t>
  </si>
  <si>
    <t>KROČKO, Miroslav, Viera DUCKOVÁ, Juraj MEDO, Ondřej BUČKO, Marek BOBKO a Vladimíra KŇAZOVICKÁ. Effect of starter and probiotic cultures on the quality of fermented and dried meat products. Český Těšín: Ing. Václav HELÁN - 2 THETA, 2021. 92s. ISBN 978-80-88279-10-5.</t>
  </si>
  <si>
    <t>Hlebová, Miroslava, (aut.); Uzsáková, Viktória, ; SPUFBP31 (aut.); Šramková, Zuzana (aut.); Charousová, Ivana, (aut.); Hleba, Lukáš, akt. 1 ; SPUFBP31 (aut.)</t>
  </si>
  <si>
    <t>The in vitro antifungal activity of Lactobacillus spp. against Aspergillus ochraceus growth and its ochratoxin a production</t>
  </si>
  <si>
    <t>APVV-21-0168, Drive4SIFood 313011V336</t>
  </si>
  <si>
    <t>https://doi.org/10.55251/jmbfs.9460</t>
  </si>
  <si>
    <t>HLEBOVÁ, Miroslava, Viktória UZSÁKOVÁ, Zuzana ŠRAMKOVÁ, Ivana CHAROUSOVÁ a Lukáš HLEBA. The in vitro antifungal activity of Lactobacillus spp. against Aspergillus ochraceus growth and its ochratoxin a production. Journal of Microbiology, Biotechnology and Food Sciences. Nitra: Slovak University of Agriculture, 2022, 12. ISSN 1338-5178.</t>
  </si>
  <si>
    <t>Ernst, Dávid,  akt. 1; SPUFAP30 (aut.); Černý, Ivan,akt. 1 ; SPUFAP30 (aut.); Pačuta, Vladimír, ; SPUFAP30 (aut.); Vician, Tomáš ; SPUFAP30 (aut.); Zapletalová, Alexandra, ; SPUFAP30 (aut.); Rašovský, Marek, ; SPUFAP30 (aut.)</t>
  </si>
  <si>
    <t>Úroda a cukornatosť repy cukrovej vplyvom ročníka, odrôd a biostimulátorov</t>
  </si>
  <si>
    <t>Drive4SIFood 313011V336, SMARTFARM 313011W112</t>
  </si>
  <si>
    <t>ERNST, Dávid, Ivan ČERNÝ, Vladimír PAČUTA, Tomáš VICIAN, Alexandra ZAPLETALOVÁ a Marek RAŠOVSKÝ. Úroda a cukornatosť repy cukrovej vplyvom ročníka, odrôd a biostimulátorov: Sugar beet yield and sugar content influenced by year, variety and biostimulators. Listy cukrovarnické a řepařské. Praha: VUC, 2022, 138(11), 364-368. ISSN 1210-3306</t>
  </si>
  <si>
    <t>Hleba, Lukáš, akt. 1 ; SPUFBP31 (aut.); Hlebová, Miroslava, (aut.); Kováčik, Anton, akt. 3 ; SPUFBP30 (aut.); Petrová, Jana, akt. 1 ; SPUFBP31 (aut.); Mašková, Zuzana, akt. 3 ; SPUFBP31 (aut.); Čuboň, Juraj akt. 4, ; SPUFBP32 (aut.); Massanyi, Peter akt. 3, ; SPUFBP30 (aut.)</t>
  </si>
  <si>
    <t>Use of MALDI-TOF MS to Discriminate between Aflatoxin B1-Producing and Non-Producing Strains of Aspergillus flavus</t>
  </si>
  <si>
    <t>APVV-21-0168, Drive4SIFood 313011V336 </t>
  </si>
  <si>
    <t>https://doi.org/10.3390/molecules27227861</t>
  </si>
  <si>
    <t>HLEBA, Lukáš, Miroslava HLEBOVÁ, Anton KOVÁČIK, Jana PETROVÁ, Zuzana MAŠKOVÁ, Juraj ČUBOŇ a Peter MASSANYI. Use of MALDI-TOF MS to Discriminate between Aflatoxin B1-Producing and Non-Producing Strains of Aspergillus flavus. Molecules. Basel: Molecular Diversity Preservation International, 2022, 27(7861), 22. ISSN 1420-3049.</t>
  </si>
  <si>
    <t>Ailer, Štefan, akt. 1 ; SPUFZK32 (aut.); Jakabová, Silvia, ; SPUFBP32 (aut.); Benešová, Lucia, akt. 7 ; SPUFBP32 (aut.); Ivanova-Petropulos, Violeta (aut.)</t>
  </si>
  <si>
    <t>Wine faults: State of knowledge in reductive aromas, oxidation and atypical aging, prevention, and correction methods</t>
  </si>
  <si>
    <t>https://doi.org/10.3390/molecules27113535</t>
  </si>
  <si>
    <t>AILER, Štefan, Silvia JAKABOVÁ, Lucia BENEŠOVÁ a Violeta IVANOVA-PETROPULOS. Wine faults: State of knowledge in reductive aromas, oxidation and atypical aging, prevention, and correction methods. Molecules. Basel: Molecular Diversity Preservation International, 2022, 27(3535), 11. ISSN 1420-3049.</t>
  </si>
  <si>
    <r>
      <t xml:space="preserve">Lošák, Tomáš, (aut.)
Hlušek, Jaroslav, (aut.)
Dostál, Jiří (aut.)
Čermák, Pavel (aut.)
Maňásek, Josef (aut.)
</t>
    </r>
    <r>
      <rPr>
        <u/>
        <sz val="11"/>
        <color theme="1"/>
        <rFont val="Calibri"/>
        <family val="2"/>
        <charset val="238"/>
        <scheme val="minor"/>
      </rPr>
      <t>Ducsay, Ladislav, ; SPUFAP30 (aut.)</t>
    </r>
    <r>
      <rPr>
        <sz val="11"/>
        <color theme="1"/>
        <rFont val="Calibri"/>
        <family val="2"/>
        <scheme val="minor"/>
      </rPr>
      <t xml:space="preserve">
Varga, Ladislav, ; SPUFAP30 (aut.)</t>
    </r>
  </si>
  <si>
    <t xml:space="preserve">Green Deal - jak dál ve výživě rostlin s důrazem na vyuzití statkových organických hnojiv </t>
  </si>
  <si>
    <t>Vydané v rámci projektu Driv4SIFood 313011V336</t>
  </si>
  <si>
    <t>LOŠÁK, T. -- HLUŠEK, J. -- DOSTÁL, J. -- ČERMÁK, P. -- MAŇÁSEK, J. -- DUCSAY, L. -- VARGA, L. Green Deal - jak dál ve výživě rostlin s důrazem na vyuzití statkových organických hnojiv. In Kukuřice v praxi 2022. Brno: Mendelova univerzita v Brně, 2022, s. 58--74. ISBN 978-80-7509-824-5 (brož.).</t>
  </si>
  <si>
    <r>
      <t xml:space="preserve">Zapletalová, Alexandra, ; SPUFAP30 (aut.)
</t>
    </r>
    <r>
      <rPr>
        <u/>
        <sz val="11"/>
        <color theme="1"/>
        <rFont val="Calibri"/>
        <family val="2"/>
        <charset val="238"/>
        <scheme val="minor"/>
      </rPr>
      <t>Ducsay, Ladislav, ; SPUFAP30 (aut.)</t>
    </r>
    <r>
      <rPr>
        <sz val="11"/>
        <color theme="1"/>
        <rFont val="Calibri"/>
        <family val="2"/>
        <scheme val="minor"/>
      </rPr>
      <t xml:space="preserve">
Varga, Ladislav, ; SPUFAP30 (aut.)
</t>
    </r>
    <r>
      <rPr>
        <u/>
        <sz val="11"/>
        <color theme="1"/>
        <rFont val="Calibri"/>
        <family val="2"/>
        <charset val="238"/>
        <scheme val="minor"/>
      </rPr>
      <t xml:space="preserve">Sitkey, Jakub, ; SPUFAP30 (aut.)
Javoreková, Soňa, ; SPUFBP31 (aut.)
</t>
    </r>
    <r>
      <rPr>
        <sz val="11"/>
        <color theme="1"/>
        <rFont val="Calibri"/>
        <family val="2"/>
        <scheme val="minor"/>
      </rPr>
      <t>Hozlár, Peter (aut.)</t>
    </r>
  </si>
  <si>
    <t xml:space="preserve">Influence of nitrogen nutrition on fatty acids in oilseed rape (Brassica napus L.) </t>
  </si>
  <si>
    <t>https://doi.org/10.3390/plants11010044</t>
  </si>
  <si>
    <t>Plants-Basel. -- ISSN 2223-7747 online. -- Vol. 11, iss. 1 (2022), art. no. 44 [9 s.]</t>
  </si>
  <si>
    <r>
      <t>Vician, Tomáš ; SPUFAP30 (aut.)</t>
    </r>
    <r>
      <rPr>
        <u/>
        <sz val="11"/>
        <color theme="1"/>
        <rFont val="Calibri"/>
        <family val="2"/>
        <charset val="238"/>
        <scheme val="minor"/>
      </rPr>
      <t xml:space="preserve">
Černý, Ivan, ; SPUFAP30 (aut.)
Ernst, Dávid, ; SPUFAP30 (aut.)
</t>
    </r>
    <r>
      <rPr>
        <sz val="11"/>
        <color theme="1"/>
        <rFont val="Calibri"/>
        <family val="2"/>
        <scheme val="minor"/>
      </rPr>
      <t>Zapletalová, Alexandra, ; SPUFAP30 (aut.)
Ravza, Ivan (aut.)</t>
    </r>
  </si>
  <si>
    <t xml:space="preserve">Kvantita a kvalita produkcie repy cukrovej (Beta vulgaris provar. altissima) v interakcii s ročníkom,odrodou a biostimulátormi = Quantity and quality of sugar beet production (Beta vulgaris provar. altissima) in interaction with year, variety and biostimulators </t>
  </si>
  <si>
    <t xml:space="preserve">Vydané v rámci projektu 313011V336. </t>
  </si>
  <si>
    <t>https://doi.org./10.15414/2022.9788055225593</t>
  </si>
  <si>
    <t>Výživa - človek - zdravie 2022 [228 s.]. -- Nitra : Slovenská poľnohospodárska univerzita, 2022. -- ISBN 978-80-552-2559-3. -- S. 212-218</t>
  </si>
  <si>
    <r>
      <t xml:space="preserve">Hlebová, Miroslava, (aut.)
Uzsáková, Viktória, ; SPUFBP31 (aut.)
Podhorská, Lenka (aut.)
Vešelényová, Dominika (aut.)
Mrkvová, Michaela (aut.)
Čuboň, Juraj, ; SPUFBP32 (aut.)
</t>
    </r>
    <r>
      <rPr>
        <u/>
        <sz val="11"/>
        <color theme="1"/>
        <rFont val="Calibri"/>
        <family val="2"/>
        <charset val="238"/>
        <scheme val="minor"/>
      </rPr>
      <t>Hleba, Lukáš, ; SPUFBP31 (aut.)</t>
    </r>
  </si>
  <si>
    <t xml:space="preserve">Mycobiota and Co-Occrurence of Mycotoxins in Green and Roasted Coffee Beans </t>
  </si>
  <si>
    <t xml:space="preserve">Vydané v rámci projektu , ITMS Drive4SiFooD 313011V336. </t>
  </si>
  <si>
    <t>https://doi.org/10.55251/jmbfs.5779</t>
  </si>
  <si>
    <t>Journal of Microbiology, Biotechnology and Food Sciences [Online]. -- ISSN 1338-5178. -- Vol. 11, no. 4 (2022), e5779, s. 1-11, online</t>
  </si>
  <si>
    <r>
      <t xml:space="preserve">Sláviková, Martina, ; SPUFZK31 (aut.)
Báreková, Anna, ; SPUFZK31 (aut.)
Tátošová, Lucia, ; SPUFZK31 (aut.)
</t>
    </r>
    <r>
      <rPr>
        <u/>
        <sz val="11"/>
        <color theme="1"/>
        <rFont val="Calibri"/>
        <family val="2"/>
        <charset val="238"/>
        <scheme val="minor"/>
      </rPr>
      <t>Ducsay, Ladislav, ; SPUFAP30 (aut.)</t>
    </r>
  </si>
  <si>
    <t xml:space="preserve">Phytotoxicity testing of composts from biodegradable municipal waste </t>
  </si>
  <si>
    <t xml:space="preserve">Vydané v rámci projektu Drive4SI-Food 313011V336, KEGA-027SPU-4/2020. </t>
  </si>
  <si>
    <t>https://doi.org/10.12911/22998993/154774</t>
  </si>
  <si>
    <t>Journal of Ecological Engineering. -- ISSN 2081-139X. -- Vol. 23, iss. 12 (2022), s.083-88</t>
  </si>
  <si>
    <r>
      <t xml:space="preserve">Kovár, Marek -- Navrátilová, Alica -- Kolláthová, Renata -- Trakovická, Anna -- </t>
    </r>
    <r>
      <rPr>
        <b/>
        <sz val="11"/>
        <color theme="1"/>
        <rFont val="Calibri"/>
        <family val="2"/>
        <charset val="238"/>
        <scheme val="minor"/>
      </rPr>
      <t>Požgajová, Miroslava akt. 2</t>
    </r>
  </si>
  <si>
    <t>Acrylamide-Derived Ionome, Metabolic, and Cell Cycle Alterations Are Alleviated by Ascorbic Acid in the Fission Yeast</t>
  </si>
  <si>
    <t>Vydané v rámci projektu 12-GASPU-2021, GA FAPZ 2/2021; Drive4SIFood, grant ITMS2014+ 313011V336. . Bibliografické odkazy</t>
  </si>
  <si>
    <t>https://www.mdpi.com/1420-3049/27/13/4307</t>
  </si>
  <si>
    <r>
      <t xml:space="preserve">KOVÁR, Marek, Alica NAVRÁTILOVÁ, Renata KOLLÁTHOVÁ, Anna TRAKOVICKÁ a Miroslava POŽGAJOVÁ. Acrylamide-Derived Ionome, Metabolic, and Cell Cycle Alterations Are Alleviated by Ascorbic Acid in the Fission Yeast. </t>
    </r>
    <r>
      <rPr>
        <i/>
        <sz val="11"/>
        <color theme="1"/>
        <rFont val="Calibri"/>
        <family val="2"/>
        <scheme val="minor"/>
      </rPr>
      <t>Molecules</t>
    </r>
    <r>
      <rPr>
        <sz val="11"/>
        <color theme="1"/>
        <rFont val="Calibri"/>
        <family val="2"/>
        <scheme val="minor"/>
      </rPr>
      <t xml:space="preserve">. Basel: Molecular Diversity Preservation International, 2022, </t>
    </r>
    <r>
      <rPr>
        <b/>
        <sz val="11"/>
        <color theme="1"/>
        <rFont val="Calibri"/>
        <family val="2"/>
        <scheme val="minor"/>
      </rPr>
      <t>27</t>
    </r>
    <r>
      <rPr>
        <sz val="11"/>
        <color theme="1"/>
        <rFont val="Calibri"/>
        <family val="2"/>
        <scheme val="minor"/>
      </rPr>
      <t>(4307). ISSN 1420-3049.</t>
    </r>
  </si>
  <si>
    <t>ŽIAROVSKÁ akt. 2, Jana, Adam KOVÁČIK akt. 2, Silvia FARKASOVÁ akt. 2, Martina FIKSELOVÁ akt. 2, Jozef SABO a Miroslava KAČÁNIOVÁ akt. 4</t>
  </si>
  <si>
    <t>Analyse of iPBS lenght polymorphism in selected group of Vitis vinifera, L. varieties</t>
  </si>
  <si>
    <t>Popis urobený 4.8.2022. Vydané v rámci projektu APVV 19-0180, Drive4SIFood 313011V336 . Bibliografické odkazy . Spôsob prístupu: World Wide Web</t>
  </si>
  <si>
    <t>http://acta.fapz.uniag.sk/journal/article/view/48</t>
  </si>
  <si>
    <r>
      <t xml:space="preserve">ŽIAROVSKÁ, Jana, Adam KOVÁČIK, Silvia FARKASOVÁ, Martina FIKSELOVÁ, Jozef SABO a Miroslava KAČÁNIOVÁ. Analyse of iPBS lenght polymorphism in selected group of Vitis vinifera, L. varieties. </t>
    </r>
    <r>
      <rPr>
        <i/>
        <sz val="11"/>
        <color theme="1"/>
        <rFont val="Calibri"/>
        <family val="2"/>
        <scheme val="minor"/>
      </rPr>
      <t>Acta fytotechnica et zootechnica</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(2), 122-129. ISSN 1336-9245.</t>
    </r>
  </si>
  <si>
    <r>
      <rPr>
        <b/>
        <sz val="11"/>
        <color theme="1"/>
        <rFont val="Calibri"/>
        <family val="2"/>
        <charset val="238"/>
        <scheme val="minor"/>
      </rPr>
      <t xml:space="preserve">ŽIAROVSKÁ akt. 2, Jana, Adam KOVÁČIK akt. 2, Silvia FARKASOVÁ akt. 2, Martina FIKSELOVÁ akt. 2, </t>
    </r>
    <r>
      <rPr>
        <sz val="11"/>
        <color theme="1"/>
        <rFont val="Calibri"/>
        <family val="2"/>
        <scheme val="minor"/>
      </rPr>
      <t xml:space="preserve">Jozef SABO a </t>
    </r>
    <r>
      <rPr>
        <b/>
        <sz val="11"/>
        <color theme="1"/>
        <rFont val="Calibri"/>
        <family val="2"/>
        <charset val="238"/>
        <scheme val="minor"/>
      </rPr>
      <t>Miroslava KAČÁNIOVÁ akt. 4</t>
    </r>
  </si>
  <si>
    <t>KLONGOVÁ, Lucia akt. 2, Ivana SPEVÁKOVÁ akt. 2, Jana ŽIAROVSKÁ akt. 2, Julio MONTERO-TORRES, Sandra ROMERO-ORTEGA, Tania POZZO a Eloy Cusimamani FERNÁNDEZ</t>
  </si>
  <si>
    <t>Analýza variability genetických zdrojov podzemnice olejnej využitím dĺžkového polymorfizmu medzi PBS miestami retrotranspozónov</t>
  </si>
  <si>
    <t>https://www.mpsr.sk/xiii-rocnik-vedeckej-konferencie-mladi-vedci-bezpecnost-potravinoveho-retazca-online-7-decembra-2021/752-111-752-16969</t>
  </si>
  <si>
    <r>
      <t xml:space="preserve">KLONGOVÁ, Lucia, Ivana SPEVÁKOVÁ, Jana ŽIAROVSKÁ, Julio MONTERO-TORRES, Sandra ROMERO-ORTEGA, Tania POZZO a Eloy Cusimamani FERNÁNDEZ. Analýza variability genetických zdrojov podzemnice olejnej využitím dĺžkového polymorfizmu medzi PBS miestami retrotranspozónov. </t>
    </r>
    <r>
      <rPr>
        <i/>
        <sz val="11"/>
        <color theme="1"/>
        <rFont val="Calibri"/>
        <family val="2"/>
        <scheme val="minor"/>
      </rPr>
      <t>Mladí vedci - bezpečnosť potravinového reťazca</t>
    </r>
    <r>
      <rPr>
        <sz val="11"/>
        <color theme="1"/>
        <rFont val="Calibri"/>
        <family val="2"/>
        <scheme val="minor"/>
      </rPr>
      <t>. Bratislava: Slovensko, 2021, , 43-47. ISBN 978-80-89738-30-4.</t>
    </r>
  </si>
  <si>
    <t>KYSEĽ, Matúš akt. 2, Silvia FARKASOVÁ akt. 2, Michal DROPPA a Jana ŽIAROVSKÁ akt. 2.</t>
  </si>
  <si>
    <t>Application of Bet v 1-based amplicon polymorphism method in Avena sativa</t>
  </si>
  <si>
    <r>
      <t xml:space="preserve">KYSEĽ, Matúš, Silvia FARKASOVÁ, Michal DROPPA a Jana ŽIAROVSKÁ. Application of Bet v 1-based amplicon polymorphism method in Avena sativa. </t>
    </r>
    <r>
      <rPr>
        <i/>
        <sz val="11"/>
        <color theme="1"/>
        <rFont val="Calibri"/>
        <family val="2"/>
        <scheme val="minor"/>
      </rPr>
      <t>Risk factors of food chain</t>
    </r>
    <r>
      <rPr>
        <sz val="11"/>
        <color theme="1"/>
        <rFont val="Calibri"/>
        <family val="2"/>
        <scheme val="minor"/>
      </rPr>
      <t>. Kraków: Agricultural University in Kraków, 2022, , 32.</t>
    </r>
  </si>
  <si>
    <t>FARKASOVÁ, Silvia</t>
  </si>
  <si>
    <t>Application of in silico and PCR approach in the screening of allergens in spring wheat (Triticum aestivum L.)</t>
  </si>
  <si>
    <t>Vydané v rámci projektu Drive4SIFood 313011V336, European Regional Development Fund and by European Community under project no. 26220220180 . Spôsob prístupu: World Wide Web</t>
  </si>
  <si>
    <r>
      <t xml:space="preserve">FARKASOVÁ, Silvia. Application of in silico and PCR approach in the screening of allergens in spring wheat (Triticum aestivum L.). </t>
    </r>
    <r>
      <rPr>
        <i/>
        <sz val="11"/>
        <color theme="1"/>
        <rFont val="Calibri"/>
        <family val="2"/>
        <scheme val="minor"/>
      </rPr>
      <t>Scientific Conference of PhD. Students of FAFR, FBFS and FHLE SUA in Nitra with international participation</t>
    </r>
    <r>
      <rPr>
        <sz val="11"/>
        <color theme="1"/>
        <rFont val="Calibri"/>
        <family val="2"/>
        <scheme val="minor"/>
      </rPr>
      <t>. Nitra: Slovenská poľnohospodárska univerzita, 2022, , 38. ISBN 978-80-552-2538-8.</t>
    </r>
  </si>
  <si>
    <t>POŽGAJOVÁ, Miroslava akt 2, Alica NAVRÁTILOVÁ a Marek KOVÁR</t>
  </si>
  <si>
    <t>Curative potential of substances with bioactive properties to alleviate Cd toxicity: A review</t>
  </si>
  <si>
    <t>Vydané v rámci projektu 12-GASPU-2021, APVV-20-0161, APVV-17-0060, Demand-driven Research for the Sustainable and Innovative Food, Drive4SIFood 313011V336. . Bibliografické odkazy</t>
  </si>
  <si>
    <t xml:space="preserve">	https://doi.org/10.3390/ijerph191912380</t>
  </si>
  <si>
    <r>
      <t xml:space="preserve">POŽGAJOVÁ, Miroslava, Alica NAVRÁTILOVÁ a Marek KOVÁR. Curative potential of substances with bioactive properties to alleviate Cd toxicity: A review. </t>
    </r>
    <r>
      <rPr>
        <i/>
        <sz val="11"/>
        <color theme="1"/>
        <rFont val="Calibri"/>
        <family val="2"/>
        <scheme val="minor"/>
      </rPr>
      <t>International Journal of Environmental Research and Public Health</t>
    </r>
    <r>
      <rPr>
        <sz val="11"/>
        <color theme="1"/>
        <rFont val="Calibri"/>
        <family val="2"/>
        <scheme val="minor"/>
      </rPr>
      <t xml:space="preserve">. Basel: MDPI, 2022, </t>
    </r>
    <r>
      <rPr>
        <b/>
        <sz val="11"/>
        <color theme="1"/>
        <rFont val="Calibri"/>
        <family val="2"/>
        <scheme val="minor"/>
      </rPr>
      <t>19</t>
    </r>
    <r>
      <rPr>
        <sz val="11"/>
        <color theme="1"/>
        <rFont val="Calibri"/>
        <family val="2"/>
        <scheme val="minor"/>
      </rPr>
      <t>, ]. ISSN 1660-4601.</t>
    </r>
  </si>
  <si>
    <t xml:space="preserve">	Chňapek, Milan, ; SPUFBP31 (aut.)
	Rajnincová, Dana, ; SPUFBP31 (aut.)
	Balážová, Želmíra, ; SPUFBP31 (aut.)
	Ražná, Katarína, ; SPUFAP31 (aut.)
	Vivodík, Martin, ; SPUFBP31 (aut.)
	Drábeková, Janka, ; SPUFEM34 (aut.)
	Hromadová, Zuzana, ; SPUFBP31 (aut.)
	Mikolášová, Lucia ; SPUFBP31 (aut.)
	Gálová, Zdenka, ; SPUFBP31 (aut.) </t>
  </si>
  <si>
    <t>Detection of celiac active polypeptides in wheat, oat and buckwheat using immunochemical methods.</t>
  </si>
  <si>
    <t>Popis urobený 25.4.2022. Vydané v rámci projektu VEGA 1/0291/21, KEGA 026SPU- 4/2021, KEGA 027SPU-4/2021, Drive4SIFood 313011V336 . Bibliografické odkazy . Spôsob prístupu: World Wide Web</t>
  </si>
  <si>
    <t>https://doi.org/10.3390/IECPS2021-11976</t>
  </si>
  <si>
    <r>
      <t xml:space="preserve">CHŇAPEK, Milan, Dana RAJNINCOVÁ, Želmíra BALÁŽOVÁ, et al. Detection of celiac active polypeptides in wheat, oat and buckwheat using immunochemical methods. </t>
    </r>
    <r>
      <rPr>
        <i/>
        <sz val="11"/>
        <color theme="1"/>
        <rFont val="Calibri"/>
        <family val="2"/>
        <scheme val="minor"/>
      </rPr>
      <t>Biology and Life Sciences Forum</t>
    </r>
    <r>
      <rPr>
        <sz val="11"/>
        <color theme="1"/>
        <rFont val="Calibri"/>
        <family val="2"/>
        <scheme val="minor"/>
      </rPr>
      <t xml:space="preserve">. Basel MDPI (Basel, Švajčiarsko), 2022, </t>
    </r>
    <r>
      <rPr>
        <b/>
        <sz val="11"/>
        <color theme="1"/>
        <rFont val="Calibri"/>
        <family val="2"/>
        <scheme val="minor"/>
      </rPr>
      <t>11</t>
    </r>
    <r>
      <rPr>
        <sz val="11"/>
        <color theme="1"/>
        <rFont val="Calibri"/>
        <family val="2"/>
        <scheme val="minor"/>
      </rPr>
      <t>(27), 1. ISSN 2673-9976online.</t>
    </r>
  </si>
  <si>
    <t>ZELEŇÁKOVÁ, Lucia, Silvia JAKABOVÁ, Marek ŠNIRC, Jana ŽIAROVSKÁ a Ivana MEZEYOVÁ</t>
  </si>
  <si>
    <t>Determination of nitrates in lettuce (Lactuca sativa var. Capitata) from various producers by ion-selective electrode.</t>
  </si>
  <si>
    <t>Popis urobený 9.12.2022. Vydané v rámci projektu Drive4SIFood 313011V336 . Bibliografické odkazy . Spôsob prístupu: World Wide Web</t>
  </si>
  <si>
    <r>
      <t xml:space="preserve">ZELEŇÁKOVÁ, Lucia, Silvia JAKABOVÁ, Marek ŠNIRC, Jana ŽIAROVSKÁ a Ivana MEZEYOVÁ. Determination of nitrates in lettuce (Lactuca sativa var. Capitata) from various producers by ion-selective electrode. </t>
    </r>
    <r>
      <rPr>
        <i/>
        <sz val="11"/>
        <color theme="1"/>
        <rFont val="Calibri"/>
        <family val="2"/>
        <scheme val="minor"/>
      </rPr>
      <t>Journal of Hygienic Engineering and Design</t>
    </r>
    <r>
      <rPr>
        <sz val="11"/>
        <color theme="1"/>
        <rFont val="Calibri"/>
        <family val="2"/>
        <scheme val="minor"/>
      </rPr>
      <t xml:space="preserve">. 2022, </t>
    </r>
    <r>
      <rPr>
        <b/>
        <sz val="11"/>
        <color theme="1"/>
        <rFont val="Calibri"/>
        <family val="2"/>
        <scheme val="minor"/>
      </rPr>
      <t>40</t>
    </r>
    <r>
      <rPr>
        <sz val="11"/>
        <color theme="1"/>
        <rFont val="Calibri"/>
        <family val="2"/>
        <scheme val="minor"/>
      </rPr>
      <t>, 19-26. ISSN 1857-8489.</t>
    </r>
  </si>
  <si>
    <t xml:space="preserve">RAŽNÁ, Katarína, Angéla HODOSY VARGAOVÁ, Matúš KYSEĽ, Zdenka GÁLOVÁ a Jana ŽIAROVSKÁ. </t>
  </si>
  <si>
    <t>Fingerprint characteristics and expression variability of miRNA based markers in wheat varieties with different susceptibility to drought</t>
  </si>
  <si>
    <t xml:space="preserve">Vydané v rámci projektu Drive4SIFood 313011V336 (25%), VEGA 1/0291/21 (50%), APVV-15-0156 (25%) . Bibliografické odkazy </t>
  </si>
  <si>
    <t>http://doi.org/10.30848/PJB2023-1(35)</t>
  </si>
  <si>
    <t>RAŽNÁ, Katarína, Angéla HODOSY VARGAOVÁ, Matúš KYSEĽ, Zdenka GÁLOVÁ a Jana ŽIAROVSKÁ. Fingerprint characteristics and expression variability of miRNA based markers in wheat varieties with different susceptibility to drought: Katarína Ražná ... [et al.]. Pakistan Journal of Botany. Karachi, Pakistan botanical society, 2022, 55(1). ISSN 0556-3321.</t>
  </si>
  <si>
    <t>SPEVÁKOVÁ, Ivana, M. GRABACKA, Lucia KLONGOVÁ, Veronika FIALKOVÁ, Jana ŽIAROVSKÁ a Marcela CAPCAROVÁ</t>
  </si>
  <si>
    <t>The assessment of gene expression of antioxidant enzymes and superoxide production in HT-29 cells after treatment with sea buckthorn extract.</t>
  </si>
  <si>
    <t>Vydané v rámci projektu SK-PL-21-0051, Drive4SIFood 313011V336, APVV-19-0243 . Spôsob prístupu: World Wide Web</t>
  </si>
  <si>
    <r>
      <t xml:space="preserve">SPEVÁKOVÁ, Ivana, M. GRABACKA, Lucia KLONGOVÁ, Veronika FIALKOVÁ, Jana ŽIAROVSKÁ a Marcela CAPCAROVÁ. The assessment of gene expression of antioxidant enzymes and superoxide production in HT-29 cells after treatment with sea buckthorn extract. </t>
    </r>
    <r>
      <rPr>
        <i/>
        <sz val="11"/>
        <color theme="1"/>
        <rFont val="Calibri"/>
        <family val="2"/>
        <scheme val="minor"/>
      </rPr>
      <t>Risk factors of food chain</t>
    </r>
    <r>
      <rPr>
        <sz val="11"/>
        <color theme="1"/>
        <rFont val="Calibri"/>
        <family val="2"/>
        <scheme val="minor"/>
      </rPr>
      <t>. Kraków: Agricultural University in Kraków, 2022, , 49.</t>
    </r>
  </si>
  <si>
    <t>Fialková, Veronika akt. 2, ; SPUPRA15 (aut.); Klongová, Lucia, akt. 2; SPUPRA15 (aut.); Grabacka, M. (aut.); Capcarová, Marcela,akt. 3 ; SPUFBP30 (aut.); Speváková, Ivana akt. 2, ; SPUPRA15 (aut.)</t>
  </si>
  <si>
    <t>The effect of sea buckthorn extract on cell viability and expression of genes associated with endoplasmic reticulum stress response in human colorectal adenocarcinoma cells</t>
  </si>
  <si>
    <t>SK-PL-21-0051, Drive4SIFood 313011V336</t>
  </si>
  <si>
    <t>FIALKOVÁ, Veronika, Lucia KLONGOVÁ, M. GRABACKA, Marcela CAPCAROVÁ a Ivana SPEVÁKOVÁ. The effect of sea buckthorn extract on cell viability and expression of genes associated with endoplasmic reticulum stress response in human colorectal adenocarcinoma cells. Risk factors of food chain. Kraków: Agricultural University in Kraków, 2022, , 16.</t>
  </si>
  <si>
    <t>Mikolášová, Lucia akt .2 ; SPUFBP31 (aut.); Ivanišová, Eva, akt. 4 ; SPUFBP32 (aut.); Tokár, Marián, (aut.); Šnirc, Marek, akt. 4 ; SPUFBP32 (aut.); Lidiková, Judita, akt. 4 ; SPUFBP32 (aut.); Balážová, Želmíra, akt. 2; SPUFBP31 (aut.)</t>
  </si>
  <si>
    <t>The effect of the addition of various types of oils on the technological quality of wheat dough and bread</t>
  </si>
  <si>
    <t>06-GASPU-2021, Drive4SIFood 313011V336 </t>
  </si>
  <si>
    <t>https://doi.org/10.55251/jmbfs.5703</t>
  </si>
  <si>
    <t>MIKOLÁŠOVÁ, Lucia, Eva IVANIŠOVÁ, Marián TOKÁR, Marek ŠNIRC, Judita LIDIKOVÁ a Želmíra BALÁŽOVÁ. The effect of the addition of various types of oils on the technological quality of wheat dough and bread. Journal of Microbiology, Biotechnology and Food Sciences. Nitra: Slovak University of Agriculture, 2022, 12(2). ISSN 1338-5178.</t>
  </si>
  <si>
    <t>Kolesárová, Anna,  akt. 7; SPUFBP32 (aut.); Bojňanská, Tatiana, akt. 4 ; SPUFBP32 (aut.); Kopčeková, Jana, akt. 2; SPUFAP33 (aut.); Kolesárová, Adriana, akt. 7; SPUFBP30 (aut.)</t>
  </si>
  <si>
    <t>The influence of non-traditional fruits and elder flowers on rheological properties of the dough</t>
  </si>
  <si>
    <t>APVV-18-0312, Drive4SIFood 313011V336</t>
  </si>
  <si>
    <t>https://doi.org/10.55251/jmbfs.4671</t>
  </si>
  <si>
    <t>KOLESÁROVÁ, Anna, Tatiana BOJŇANSKÁ, Jana KOPČEKOVÁ a Adriana KOLESÁROVÁ. The influence of non-traditional fruits and elder flowers on rheological properties of the dough. Journal of Microbiology, Biotechnology and Food Sciences. Nitra: Slovak University of Agriculture, 2022, 11(6). ISSN 1338-5178.</t>
  </si>
  <si>
    <t>Ražná, Katarína, akt. 2 ; SPUFAP31 (aut.); Harenčár, Ľubomír ; SPUFAP31 (aut.); Kučka, Matúš, ; SPUFAP31 (aut.)</t>
  </si>
  <si>
    <t>The involvement of microRNAs in plant lignan biosynthesis-current view</t>
  </si>
  <si>
    <t>https://doi.org/10.3390/cells11142151</t>
  </si>
  <si>
    <t>RAŽNÁ, Katarína, Ľubomír HARENČÁR a Matúš KUČKA. The involvement of microRNAs in plant lignan biosynthesis-current view. Cells. Basel: Multidisciplinary Digital Publishing Institute, 2022, 11(2151). ISSN 2073-4409online.</t>
  </si>
  <si>
    <t>Zuščíková, Lucia akt. 2, ; SPUFBP30 (aut.); Greifová, Hana, ; SPUFBP30 (aut.); Knížatová, Nikola, ; SPUFBP30 (aut.); Tvrdá, Eva, ; SPUFBP31 (aut.); Kováčik, Anton, akt. 3; SPUFBP30 (aut.); Lukáč, Norbert, ; SPUFBP30 (aut.); Jambor, Tomáš, ; SPUFBP30 (aut.)</t>
  </si>
  <si>
    <t>The potential effects of Tribulus terrestris L. on cellular parameters and steroidogenesis in vitro</t>
  </si>
  <si>
    <t>VEGA 1/0083/21, APVV-21-0168, APVV-20-0218, Drive4SIFood 313011V336</t>
  </si>
  <si>
    <t>https://doi.org/10.55251/jmbfs.9621</t>
  </si>
  <si>
    <t>ZUŠČÍKOVÁ, Lucia, Hana GREIFOVÁ, Nikola KNÍŽATOVÁ, Eva TVRDÁ, Anton KOVÁČIK, Norbert LUKÁČ a Tomáš JAMBOR. The potential effects of Tribulus terrestris L. on cellular parameters and steroidogenesis in vitro. Journal of Microbiology, Biotechnology and Food Sciences. Nitra: Slovak University of Agriculture, 2022, 12. ISSN 1338-5178.</t>
  </si>
  <si>
    <t>Žiarovská, Jana, akt. 2; SPUFAP31 (aut.); Speváková, Ivana,akt. 2 ; SPUPRA15 (aut.); Klongová, Lucia,akt. 2 ; SPUPRA15 (aut.); Farkasová, Silvia  akt. 2; SPUFAP31 (aut.); Rashydov, Namik (aut.)</t>
  </si>
  <si>
    <t>Transposable elements in the revealing of polymorphism-based differences in the seeds of flax varieties grown in remediated Chernobyl area</t>
  </si>
  <si>
    <t>https://doi.org/10.3390/plants11192567</t>
  </si>
  <si>
    <r>
      <t>ŽIAROVSKÁ, Jana, Ivana SPEVÁKOVÁ, Lucia KLONGOVÁ, Silvia FARKASOVÁ a Namik RASHYDOV. Transposable elements in the revealing of polymorphism-based differences in the seeds of flax varieties grown in remediated Chernobyl area. </t>
    </r>
    <r>
      <rPr>
        <i/>
        <sz val="11"/>
        <color rgb="FF212529"/>
        <rFont val="Arial"/>
        <family val="2"/>
        <charset val="238"/>
      </rPr>
      <t>Plants-Basel</t>
    </r>
    <r>
      <rPr>
        <sz val="11"/>
        <color rgb="FF212529"/>
        <rFont val="Arial"/>
        <family val="2"/>
        <charset val="238"/>
      </rPr>
      <t>. Basel: MDPI, 2022, </t>
    </r>
    <r>
      <rPr>
        <b/>
        <sz val="11"/>
        <color rgb="FF212529"/>
        <rFont val="Arial"/>
        <family val="2"/>
        <charset val="238"/>
      </rPr>
      <t>11</t>
    </r>
    <r>
      <rPr>
        <sz val="11"/>
        <color rgb="FF212529"/>
        <rFont val="Arial"/>
        <family val="2"/>
        <charset val="238"/>
      </rPr>
      <t>(2567), 19. ISSN 2223-7747online.</t>
    </r>
  </si>
  <si>
    <t>KYSEĽ, M.; akt. 2 SPUPRA15 (aut.); URBANOVÁ, L. akt. 2; SPUPRA15 (aut.); BILČÍKOVÁ, J . SPUPRA15 (aut.); ŽIAROVSKÁ, J. akt. 2; SPUFAP31 (aut.)</t>
  </si>
  <si>
    <t>Zdroje genetickej integrity jabloní</t>
  </si>
  <si>
    <t>https://www.mpsr.sk/xiii-rocnik-vedeckej-konferencie-mladi-vedci-bezpecnost-potravinoveho-retazca-online-7-decembra-2021/752-111-752-16969/</t>
  </si>
  <si>
    <t>KYSEĽ, M. -- URBANOVÁ, L. -- BILČÍKOVÁ, J. -- ŽIAROVSKÁ, J. Zdroje genetickej integrity jabloní. In Mladí vedci - bezpečnosť potravinového reťazca. Bratislava: Slovensko, 2021, s. 69--73. ISBN 978-80-89738-30-4 online.</t>
  </si>
  <si>
    <r>
      <rPr>
        <u/>
        <sz val="11"/>
        <color theme="1"/>
        <rFont val="Calibri"/>
        <family val="2"/>
        <charset val="238"/>
        <scheme val="minor"/>
      </rPr>
      <t>Klongová, Lucia, ; SPUPRA15 (aut.)</t>
    </r>
    <r>
      <rPr>
        <sz val="11"/>
        <color theme="1"/>
        <rFont val="Calibri"/>
        <family val="2"/>
        <scheme val="minor"/>
      </rPr>
      <t xml:space="preserve">
	</t>
    </r>
    <r>
      <rPr>
        <u/>
        <sz val="11"/>
        <color theme="1"/>
        <rFont val="Calibri"/>
        <family val="2"/>
        <charset val="238"/>
        <scheme val="minor"/>
      </rPr>
      <t>Speváková, Ivana, ; SPUPRA15 (aut.)</t>
    </r>
    <r>
      <rPr>
        <sz val="11"/>
        <color theme="1"/>
        <rFont val="Calibri"/>
        <family val="2"/>
        <scheme val="minor"/>
      </rPr>
      <t xml:space="preserve">
	Kováčik, Anton, ; SPUFBP30 (aut.)
	</t>
    </r>
    <r>
      <rPr>
        <u/>
        <sz val="11"/>
        <color theme="1"/>
        <rFont val="Calibri"/>
        <family val="2"/>
        <charset val="238"/>
        <scheme val="minor"/>
      </rPr>
      <t>Žiarovská, Jana, ; SPUFAP31 (aut.</t>
    </r>
  </si>
  <si>
    <t>Genetic diversity analysis of blueberry using iPBS markers</t>
  </si>
  <si>
    <t>KLONGOVÁ, Lucia, Ivana SPEVÁKOVÁ, Anton KOVÁČIK a Jana ŽIAROVSKÁ. Genetic diversity analysis of blueberry using iPBS markers. Risk factors of food chain. Kraków: Agricultural University in Kraków, 2022, , 25.</t>
  </si>
  <si>
    <r>
      <rPr>
        <u/>
        <sz val="11"/>
        <color theme="1"/>
        <rFont val="Calibri"/>
        <family val="2"/>
        <charset val="238"/>
        <scheme val="minor"/>
      </rPr>
      <t xml:space="preserve">Chňapek, Milan, ; SPUFBP31 (aut.)
	Mikolášová, Lucia ; SPUFBP31 (aut.)
	Vivodík, Martin, ; SPUFBP31 (aut.)
	Gálová, Zdenka, ; SPUFBP31 (aut.)
</t>
    </r>
    <r>
      <rPr>
        <sz val="11"/>
        <color theme="1"/>
        <rFont val="Calibri"/>
        <family val="2"/>
        <scheme val="minor"/>
      </rPr>
      <t xml:space="preserve">	Hromadová, Zuzana, ; SPUFBP31 (aut.)
	</t>
    </r>
    <r>
      <rPr>
        <u/>
        <sz val="11"/>
        <color theme="1"/>
        <rFont val="Calibri"/>
        <family val="2"/>
        <charset val="238"/>
        <scheme val="minor"/>
      </rPr>
      <t xml:space="preserve">Ražná, Katarína, ; SPUFAP31 (aut.)
	Balážová, Želmíra, ; SPUFBP31 (aut.) </t>
    </r>
  </si>
  <si>
    <t>Genetic diversity of oat genotypes using SCoT markers</t>
  </si>
  <si>
    <t>Vydané v rámci projektu VEGA 1/0291/21, KEGA 026SPU-4/2021, KEGA 027SPU-4/2021, Drive4SIFood 313011V336 .</t>
  </si>
  <si>
    <t>https://doi.org/10.3390/IECPS2021-11926</t>
  </si>
  <si>
    <t>CHŇAPEK, Milan, Lucia MIKOLÁŠOVÁ, Martin VIVODÍK, Zdenka GÁLOVÁ, Zuzana HROMADOVÁ, Katarína RAŽNÁ a Želmíra BALÁŽOVÁ. Genetic diversity of oat genotypes using SCoT markers. Biology and Life Sciences Forum. Basel MDPI (Basel, Švajčiarsko), 2022, 11(29), 1. ISSN 2673-9976online.</t>
  </si>
  <si>
    <t>Klongová, Lucia, ; SPUPRA15 (aut.)</t>
  </si>
  <si>
    <t xml:space="preserve">Genetic diversity of peanut (Arachis hypogaea L.) Employing CDDP Markers </t>
  </si>
  <si>
    <t>Nitra with international participation [65 s.] / Scientific Conference of PhD. Students of FAFR, FBFS and FHLE SUA in Nitra. -- Nitra : Slovenská poľnohospodárska univerzita, 2022. -- ISBN 978-80-552-2538-8. -- S. 40</t>
  </si>
  <si>
    <r>
      <rPr>
        <u/>
        <sz val="11"/>
        <color theme="1"/>
        <rFont val="Calibri"/>
        <family val="2"/>
        <charset val="238"/>
        <scheme val="minor"/>
      </rPr>
      <t>Ražná, Katarína, ; SPUFAP31 (aut.)</t>
    </r>
    <r>
      <rPr>
        <sz val="11"/>
        <color theme="1"/>
        <rFont val="Calibri"/>
        <family val="2"/>
        <scheme val="minor"/>
      </rPr>
      <t xml:space="preserve">
Kučka, Matúš, ; SPUFAP31 (aut.)
</t>
    </r>
    <r>
      <rPr>
        <u/>
        <sz val="11"/>
        <color theme="1"/>
        <rFont val="Calibri"/>
        <family val="2"/>
        <charset val="238"/>
        <scheme val="minor"/>
      </rPr>
      <t>Nôžková, Janka, ; SPUFAP31 (aut.)</t>
    </r>
    <r>
      <rPr>
        <sz val="11"/>
        <color theme="1"/>
        <rFont val="Calibri"/>
        <family val="2"/>
        <scheme val="minor"/>
      </rPr>
      <t xml:space="preserve">
</t>
    </r>
    <r>
      <rPr>
        <u/>
        <sz val="11"/>
        <color theme="1"/>
        <rFont val="Calibri"/>
        <family val="2"/>
        <charset val="238"/>
        <scheme val="minor"/>
      </rPr>
      <t>Zuščíková, Lucia, ; SPUFAP31 (aut.)</t>
    </r>
    <r>
      <rPr>
        <sz val="11"/>
        <color theme="1"/>
        <rFont val="Calibri"/>
        <family val="2"/>
        <scheme val="minor"/>
      </rPr>
      <t xml:space="preserve">
Habán, Miroslav, ; SPUFAP30 (aut.)
Bjelková, Marie (aut.)</t>
    </r>
  </si>
  <si>
    <t xml:space="preserve">Genotype differences in flaxseed (Linum usitatissimum l.) swelling index </t>
  </si>
  <si>
    <t xml:space="preserve">Vydané v rámci projektu VEGA 1/0749/21 (40 %), IMTS 313011V344 (30 %), IMTS 313011V336 (30 %),. </t>
  </si>
  <si>
    <t>Liečivé, aromatické a koreninové rastliny [125 s.] / Liečivé, aromatické a koreninové rastliny. -- Bratislava : Univerzita Komenského, 2022. -- ISBN 978-80-223-5395-3. -- S. 85</t>
  </si>
  <si>
    <r>
      <rPr>
        <u/>
        <sz val="11"/>
        <color theme="1"/>
        <rFont val="Calibri"/>
        <family val="2"/>
        <charset val="238"/>
        <scheme val="minor"/>
      </rPr>
      <t>Farkasová, Silvia ; SPUFAP31 (aut.)</t>
    </r>
    <r>
      <rPr>
        <sz val="11"/>
        <color theme="1"/>
        <rFont val="Calibri"/>
        <family val="2"/>
        <scheme val="minor"/>
      </rPr>
      <t xml:space="preserve">
Droppa, Michal, ; SPUFAP31 (aut.)
</t>
    </r>
    <r>
      <rPr>
        <u/>
        <sz val="11"/>
        <color theme="1"/>
        <rFont val="Calibri"/>
        <family val="2"/>
        <charset val="238"/>
        <scheme val="minor"/>
      </rPr>
      <t>Kyseľ, Matúš, ; SPUPRA15 (aut.)
Žiarovská, Jana, ; SPUFAP31 (aut.)</t>
    </r>
  </si>
  <si>
    <t xml:space="preserve">Homológy Bet v 1 alergénu v markérovaní ovsa ozimného siateho = Homologs of Bet v 1 allergen in fingerprinting of Avena sativa </t>
  </si>
  <si>
    <t>Výživa - človek - zdravie 2022 [228 s.]. -- Nitra : Slovenská poľnohospodárska univerzita, 2022. -- ISBN 978-80-552-2559-3. -- S. 11-16</t>
  </si>
  <si>
    <r>
      <t xml:space="preserve">Ďúranová, Hana, ; SPUPRA15 (aut.)
</t>
    </r>
    <r>
      <rPr>
        <u/>
        <sz val="11"/>
        <color theme="1"/>
        <rFont val="Calibri"/>
        <family val="2"/>
        <charset val="238"/>
        <scheme val="minor"/>
      </rPr>
      <t xml:space="preserve">Fialková, Veronika, ; SPUPRA15 (aut.)
</t>
    </r>
    <r>
      <rPr>
        <sz val="11"/>
        <color theme="1"/>
        <rFont val="Calibri"/>
        <family val="2"/>
        <scheme val="minor"/>
      </rPr>
      <t>Šimora, Veronika, ; SPUPRA15 (aut.)
Bilčíková, Jana, ; SPUPRA15 (aut.)
Olexiková, Lucia (aut.)
Lukáč, Norbert, ; SPUFBP30 (aut.)
Massanyi, Peter, ; SPUFBP30 (aut.)
Kňažická, Zuzana, ; SPUPRA15 (aut.)</t>
    </r>
  </si>
  <si>
    <t xml:space="preserve">Human adrenocortical carcinoma cell line (NCI-H295R): An in vitro screening model for the assessment of endocrine disruptors’ actions on steroidogenesis with an emphasis on cell ultrastructural features </t>
  </si>
  <si>
    <t>Vydané v rámci projektu VEGA 1/0163/18 , APVV - 20-0218 , APVV- 16-0289 , SUA 33/2019, 35/2019 , Drive4SIFood 313011V336</t>
  </si>
  <si>
    <t>https://dx.doi.org/10.1016/j.acthis.2022.151912</t>
  </si>
  <si>
    <t>Acta Histochemica. -- ISSN 0065-1281. -- Vol. 124, iss. 5 (2022), article number 151912 [10 s.]</t>
  </si>
  <si>
    <r>
      <rPr>
        <u/>
        <sz val="11"/>
        <color theme="1"/>
        <rFont val="Calibri"/>
        <family val="2"/>
        <charset val="238"/>
        <scheme val="minor"/>
      </rPr>
      <t>Gažarová, Martina, ; SPUFAP33 (aut.)</t>
    </r>
    <r>
      <rPr>
        <sz val="11"/>
        <color theme="1"/>
        <rFont val="Calibri"/>
        <family val="2"/>
        <scheme val="minor"/>
      </rPr>
      <t xml:space="preserve">
Ščípová, Diana (aut.)
Habánová, Marta, ; SPUFAP33 (aut.)
Krivosudská, Eleonóra, ; SPUFAP31 (aut.)</t>
    </r>
  </si>
  <si>
    <t xml:space="preserve">Liečivé rastliny ako súčasť terapie a preventívnej výživy v bežnej populácii </t>
  </si>
  <si>
    <t xml:space="preserve">Vydané v rámci projektu (KEGA 003SPU-4/2022, 25 %), Grantovej agentúry FAPZ SPU v Nitre (GA FAPZ 1/2022, 25 %), (ITMS: 313011V344, 25 %), (Drive4SIFood 313011V336, 25 %). </t>
  </si>
  <si>
    <t>Liečivé, aromatické a koreninové rastliny [125 s.] / Liečivé, aromatické a koreninové rastliny. -- Bratislava : Univerzita Komenského, 2022. -- ISBN 978-80-223-5395-3. -- S. 8-14</t>
  </si>
  <si>
    <r>
      <t xml:space="preserve">Sabo, Jozef ; SPUFZK32 (aut.)
</t>
    </r>
    <r>
      <rPr>
        <u/>
        <sz val="11"/>
        <color theme="1"/>
        <rFont val="Calibri"/>
        <family val="2"/>
        <charset val="238"/>
        <scheme val="minor"/>
      </rPr>
      <t xml:space="preserve">Farkasová, Silvia ; SPUFAP31 (aut.)
</t>
    </r>
    <r>
      <rPr>
        <sz val="11"/>
        <color theme="1"/>
        <rFont val="Calibri"/>
        <family val="2"/>
        <scheme val="minor"/>
      </rPr>
      <t xml:space="preserve">Droppa, Michal, ; SPUFAP31 (aut.)
</t>
    </r>
    <r>
      <rPr>
        <u/>
        <sz val="11"/>
        <color theme="1"/>
        <rFont val="Calibri"/>
        <family val="2"/>
        <charset val="238"/>
        <scheme val="minor"/>
      </rPr>
      <t>Žiarovská, Jana, ; SPUFAP31 (aut.)</t>
    </r>
    <r>
      <rPr>
        <sz val="11"/>
        <color theme="1"/>
        <rFont val="Calibri"/>
        <family val="2"/>
        <scheme val="minor"/>
      </rPr>
      <t xml:space="preserve">
Kačániová, Miroslava, ; SPUFZK32 (aut.)</t>
    </r>
  </si>
  <si>
    <t xml:space="preserve">Molecular fingerprinting and microbiological characterisation of selected Vitis vinifera L. varieties </t>
  </si>
  <si>
    <t xml:space="preserve">Vydané v rámci projektu Drive4SIFood 313011V336, APVV-19-0180. </t>
  </si>
  <si>
    <t>https://doi.org/10.3390/plants11233375</t>
  </si>
  <si>
    <t>Plants-Basel. -- ISSN 2223-7747 online. -- Vol. 11, iss. 23 (2022), art. no. 3375 [1-12 s.]</t>
  </si>
  <si>
    <t>Vivodík, Martin, ; SPUFBP31 (aut.)
Balážová, Želmíra, ; SPUFBP31 (aut.)
Chňapek, Milan, ; SPUFBP31 (aut.)
Hromadová, Zuzana, ; SPUFBP31 (aut.)
Mikolášová, Lucia ; SPUFBP31 (aut.)
Gálová, Zdenka, ; SPUFBP31 (aut.)</t>
  </si>
  <si>
    <t xml:space="preserve">Molecular characterization and genetic diversity studie of soybean (Glycine max L.) cultivars using rapd markers </t>
  </si>
  <si>
    <t xml:space="preserve">Vydané v rámci projektu VEGA 1/0291/21, KEGA 026SPU-4/2021, KEGA 027SPU-4/2021, Drive4SIFood 313011V336. </t>
  </si>
  <si>
    <t>https://doi.org/10.55251/jmbfs.9219</t>
  </si>
  <si>
    <t>Journal of Microbiology, Biotechnology and Food Sciences [Online]. -- ISSN 1338-5178. -- Vol. 12, special iss. (2022), art. no. e 9219, [5] s.</t>
  </si>
  <si>
    <r>
      <rPr>
        <u/>
        <sz val="11"/>
        <color theme="1"/>
        <rFont val="Calibri"/>
        <family val="2"/>
        <charset val="238"/>
        <scheme val="minor"/>
      </rPr>
      <t xml:space="preserve">Požgajová, Miroslava, ; SPUPRA15 (aut.) </t>
    </r>
    <r>
      <rPr>
        <sz val="11"/>
        <color theme="1"/>
        <rFont val="Calibri"/>
        <family val="2"/>
        <scheme val="minor"/>
      </rPr>
      <t xml:space="preserve">
Kovár, Marek, ; SPUFAP31 (aut.) 
Navrátilová, Alica, ; SPUFAP33 (aut.)</t>
    </r>
  </si>
  <si>
    <t xml:space="preserve">Oyster mushroom (Pleurotus ostreatus) ethanolic extract protects yeast cells from glucose stress </t>
  </si>
  <si>
    <t xml:space="preserve">Vydané v rámci projektu APVV-19-0598, ITMS2014+ 313011V336. </t>
  </si>
  <si>
    <t>Food/Bio/Tech [84 s.] / Food/Bio/Tech. -- Nitra : Slovenská poľnohospodárska univerzita, 2022. -- ISBN 978-80-552-2517-3. -- S. 62</t>
  </si>
  <si>
    <r>
      <rPr>
        <u/>
        <sz val="11"/>
        <color theme="1"/>
        <rFont val="Calibri"/>
        <family val="2"/>
        <charset val="238"/>
        <scheme val="minor"/>
      </rPr>
      <t>Kopčeková, Jana, ; SPUFAP33 (aut.)</t>
    </r>
    <r>
      <rPr>
        <sz val="11"/>
        <color theme="1"/>
        <rFont val="Calibri"/>
        <family val="2"/>
        <scheme val="minor"/>
      </rPr>
      <t xml:space="preserve">
Kolesárová, Anna, ; SPUFBP32 (aut.)
Schwarzová, Marianna, ; SPUFAP33 (aut.)
Kováčik, Anton, ; SPUFBP30 (aut.)
</t>
    </r>
    <r>
      <rPr>
        <u/>
        <sz val="11"/>
        <color theme="1"/>
        <rFont val="Calibri"/>
        <family val="2"/>
        <charset val="238"/>
        <scheme val="minor"/>
      </rPr>
      <t>Mrázová, Jana, ; SPUFAP33 (aut.)</t>
    </r>
    <r>
      <rPr>
        <sz val="11"/>
        <color theme="1"/>
        <rFont val="Calibri"/>
        <family val="2"/>
        <scheme val="minor"/>
      </rPr>
      <t xml:space="preserve">
</t>
    </r>
    <r>
      <rPr>
        <u/>
        <sz val="11"/>
        <color theme="1"/>
        <rFont val="Calibri"/>
        <family val="2"/>
        <charset val="238"/>
        <scheme val="minor"/>
      </rPr>
      <t xml:space="preserve">Gažarová, Martina, ; SPUFAP33 (aut.)
Lenártová, Petra, ; SPUFAP33 (aut.)
</t>
    </r>
    <r>
      <rPr>
        <sz val="11"/>
        <color theme="1"/>
        <rFont val="Calibri"/>
        <family val="2"/>
        <scheme val="minor"/>
      </rPr>
      <t>Chlebo, Peter, ; SPUFAP33 (aut.)
Kolesárová, Adriana, ; SPUFBP30 (aut.)</t>
    </r>
  </si>
  <si>
    <t xml:space="preserve">Phytonutrients of bitter apricot seeds modulate human lipid profile and ldl subfractions in adults with elevated cholesterol levels </t>
  </si>
  <si>
    <t xml:space="preserve">Vydané v rámci projektu APVV-18-0312, VEGA 1/0266/20, Drive4SIFood 313011V336. </t>
  </si>
  <si>
    <t>https://doi.org/10.3390/ijerph19020857</t>
  </si>
  <si>
    <t>International Journal of Environmental Research and Public Health. -- ISSN 1660-4601. -- Vol. 19 iss. 2 (2022), article number 857 [ 16 s.]</t>
  </si>
  <si>
    <t xml:space="preserve">	Šimonová, Nikoleta ; SPUFBP30 (aut.) akt. 3
	Kalafová, Anna, ; SPUFBP30 (aut.) akt. 3
	Dupák, Rudolf, ; SPUFBP30 (aut.)
	Schneidgenová, Monika, ; SPUFBP30 (aut.) akt. 3
	Hanusová, Emília (aut.)
	Hrnčár, Cyril, ; SPUFAP32 (aut.)
	Čuboň, Juraj, ; SPUFBP32 (aut.) akt. 4
	Haščík, Peter, ; SPUFBP32 (aut.) akt. 4
	Bučko, Ondřej, ; SPUFAP32 (aut.)
	Capcarová, Marcela, ; SPUFBP30 (aut.) akt. 3
	Brindza, Jan, ; SPUFAP31 (aut.) </t>
  </si>
  <si>
    <t>Bee bread supplementation and impact on meat quality characteristics of female Japanese quails (Coturnix japonica)</t>
  </si>
  <si>
    <t>Vydané v rámci projektu KEGA 007SPU-4/2022, APVV 19/0243, Drive4SIFood 313011V336 . Požiadavky na systém: pdf-prehliadač</t>
  </si>
  <si>
    <r>
      <t xml:space="preserve">ŠIMONOVÁ, Nikoleta, Anna KALAFOVÁ, Rudolf DUPÁK, et al. Bee bread supplementation and impact on meat quality characteristics of female Japanese quails (Coturnix japonica). </t>
    </r>
    <r>
      <rPr>
        <i/>
        <sz val="11"/>
        <color theme="1"/>
        <rFont val="Calibri"/>
        <family val="2"/>
        <scheme val="minor"/>
      </rPr>
      <t>Food/Bio/Tech</t>
    </r>
    <r>
      <rPr>
        <sz val="11"/>
        <color theme="1"/>
        <rFont val="Calibri"/>
        <family val="2"/>
        <scheme val="minor"/>
      </rPr>
      <t>. Nitra: Slovenská poľnohospodárska univerzita, 2022, , 69. ISBN 978-80-552-2517-3.</t>
    </r>
  </si>
  <si>
    <t>KOLESÁROVÁ, Adriana akt. 7, Simona BALDOVSKÁ akt. 3, Ladislav KOHÚT a Alexander SIROTKIN.</t>
  </si>
  <si>
    <t>Black elder and its constituents: molecular mechanisms of action associated with female reproduction</t>
  </si>
  <si>
    <t xml:space="preserve">Popis urobený 4.4.2022. Vydané v rámci projektu APVV-18-0312, DS-FR-19-0049, VEGA 1/0266/20, KEGA 033SPU-4/2021, Drive4SIFood 313011V336, KA2 2020-1-SK01-KA203-078363 . Bibliografické odkazy . Spôsob prístupu: World Wide Web </t>
  </si>
  <si>
    <t xml:space="preserve">	https://doi.org/10.3390/ph15020239</t>
  </si>
  <si>
    <r>
      <t xml:space="preserve">KOLESÁROVÁ, Adriana, Simona BALDOVSKÁ, Ladislav KOHÚT a Alexander SIROTKIN. Black elder and its constituents: molecular mechanisms of action associated with female reproduction. </t>
    </r>
    <r>
      <rPr>
        <i/>
        <sz val="11"/>
        <color theme="1"/>
        <rFont val="Calibri"/>
        <family val="2"/>
        <scheme val="minor"/>
      </rPr>
      <t>Pharmaceuticals</t>
    </r>
    <r>
      <rPr>
        <sz val="11"/>
        <color theme="1"/>
        <rFont val="Calibri"/>
        <family val="2"/>
        <scheme val="minor"/>
      </rPr>
      <t xml:space="preserve">. Basel: MDPI, 2022, </t>
    </r>
    <r>
      <rPr>
        <b/>
        <sz val="11"/>
        <color theme="1"/>
        <rFont val="Calibri"/>
        <family val="2"/>
        <scheme val="minor"/>
      </rPr>
      <t>15</t>
    </r>
    <r>
      <rPr>
        <sz val="11"/>
        <color theme="1"/>
        <rFont val="Calibri"/>
        <family val="2"/>
        <scheme val="minor"/>
      </rPr>
      <t>(239), 2. ISSN 1424-8247.</t>
    </r>
  </si>
  <si>
    <t xml:space="preserve">	Šimonová, Nikoleta ; SPUFBP30 (aut.) akt. 3
	Kalafová, Anna, ; SPUFBP30 (aut.) akt. 3
	Schneidgenová, Monika, ; SPUFBP30 (aut.) akt. 3
	Schwarzová, Marianna, (aut.) akt. 4
	Šoltésová Prnová, Marta (aut.)
	Švík, Karol (aut.)
	Slovák, Lukáš (aut.)
	Kováčik, Anton, ; SPUFBP30 (aut.) akt. 3
	Brindza, Jan, ; SPUFAP31 (aut.)
	Capcarová, Marcela, ; SPUFBP30 (aut.)  akt. 3</t>
  </si>
  <si>
    <t>Effect of bee bread treatment on glycaemia and development of diabetes using ZDF rats</t>
  </si>
  <si>
    <t>Vydané v rámci projektu Drive4SIFood 313011V336 . Bibliografické odkazy</t>
  </si>
  <si>
    <r>
      <t xml:space="preserve">ŠIMONOVÁ, Nikoleta, Anna KALAFOVÁ, Monika SCHNEIDGENOVÁ, et al. Effect of bee bread treatment on glycaemia and development of diabetes using ZDF rats. </t>
    </r>
    <r>
      <rPr>
        <i/>
        <sz val="11"/>
        <color theme="1"/>
        <rFont val="Calibri"/>
        <family val="2"/>
        <scheme val="minor"/>
      </rPr>
      <t>Výživa a zdraví</t>
    </r>
    <r>
      <rPr>
        <sz val="11"/>
        <color theme="1"/>
        <rFont val="Calibri"/>
        <family val="2"/>
        <scheme val="minor"/>
      </rPr>
      <t>. Teplice: Alwac, 2022, , 123. ISBN 978-80-87878-56-9.</t>
    </r>
  </si>
  <si>
    <t>MAJERÍK BEHINSKÁ, Katarína, Simona BALDOVSKÁ, Michal MIHAĽ a Adriana KOLESÁROVÁ.</t>
  </si>
  <si>
    <t>Effect of blue honeysuckle on human ovarian cell line HGL5 in vitro.</t>
  </si>
  <si>
    <r>
      <t xml:space="preserve">MAJERÍK BEHINSKÁ, Katarína, Simona BALDOVSKÁ, Michal MIHAĽ a Adriana KOLESÁROVÁ. Effect of blue honeysuckle on human ovarian cell line HGL5 in vitro. </t>
    </r>
    <r>
      <rPr>
        <i/>
        <sz val="11"/>
        <color theme="1"/>
        <rFont val="Calibri"/>
        <family val="2"/>
        <scheme val="minor"/>
      </rPr>
      <t>Animal physiology 2022</t>
    </r>
    <r>
      <rPr>
        <sz val="11"/>
        <color theme="1"/>
        <rFont val="Calibri"/>
        <family val="2"/>
        <scheme val="minor"/>
      </rPr>
      <t>. Bratislava: Centrum biovied SAV, 2022, , 45. ISBN 978-80-974246-0-2.</t>
    </r>
  </si>
  <si>
    <t>HALO, Marko, Filip TIRPÁK, Lucia DIANOVÁ, Martin MASSÁNYI, Tomáš SLANINA, Ľubomír ONDRUŠKA, Robert STAWARZ a Peter MASSANYI.</t>
  </si>
  <si>
    <t xml:space="preserve">Effect of different forms of zinc on rabbit spermatozoa motility and viability. </t>
  </si>
  <si>
    <t>Vydané v rámci projektu Drive4SIFood 313011V336, VEGA 1/0698/22, VEGA 1/0083/21, APVV-21-0168 . Spôsob prístupu: World Wide Web</t>
  </si>
  <si>
    <t>HALO, Marko, Filip TIRPÁK, Lucia DIANOVÁ, Martin MASSÁNYI, Tomáš SLANINA, Ľubomír ONDRUŠKA, Robert STAWARZ a Peter MASSANYI. Effect of different forms of zinc on rabbit spermatozoa motility and viability. Risk factors of food chain. Kraków: Agricultural University in Kraków, 2022, , 21.</t>
  </si>
  <si>
    <t>HALO, Marko, Zoja MIHALCOVÁ, Filip TIRPÁK, Lucia DIANOVÁ, Martin MASSÁNYI, Marko HALO a Peter MASSANYI</t>
  </si>
  <si>
    <t>Effect of Lepidium meyenii (maca) on stallion spermatozoa parameters.</t>
  </si>
  <si>
    <r>
      <t xml:space="preserve">HALO, Marko, Zoja MIHALCOVÁ, Filip TIRPÁK, Lucia DIANOVÁ, Martin MASSÁNYI, Marko HALO a Peter MASSANYI. Effect of Lepidium meyenii (maca) on stallion spermatozoa parameters. </t>
    </r>
    <r>
      <rPr>
        <i/>
        <sz val="11"/>
        <color theme="1"/>
        <rFont val="Calibri"/>
        <family val="2"/>
        <scheme val="minor"/>
      </rPr>
      <t>Animal physiology 2022</t>
    </r>
    <r>
      <rPr>
        <sz val="11"/>
        <color theme="1"/>
        <rFont val="Calibri"/>
        <family val="2"/>
        <scheme val="minor"/>
      </rPr>
      <t>. Bratislava: Centrum biovied SAV, 2022, , 62. ISBN 978-80-974246-0-2.</t>
    </r>
  </si>
  <si>
    <t xml:space="preserve">	Dianová, Lucia, ; SPUFBP30 (aut.)
	Tirpák, Filip, ; SPUPRA15 (aut.)
	Halo, Marko, ; SPUPRA15 (aut.)
	Slanina, Tomáš, ; SPUFBP30 (aut.)
	Massányi, Martin, ; SPUPRA15 (aut.)
	Stawarz, Robert (aut.)
	Formicki, Grzegorz (aut.)
	Madeddu, Roberto (aut.)
	Massanyi, Peter, ; SPUFBP30 (aut.) </t>
  </si>
  <si>
    <t xml:space="preserve">	Effects of selected metal nanoparticles (Ag, ZnO, TiO2) on the structure and function of reproductive organs</t>
  </si>
  <si>
    <t xml:space="preserve">Popis urobený 17.8.2022. Vydané v rámci projektu VEGA 1/0698/22, VEGA 1/0144/19, APVV-16-0289, APVV-21-0168, Drive4SIFood 313011V336 . Bibliografické odkazy . Spôsob prístupu: World Wide Web </t>
  </si>
  <si>
    <t xml:space="preserve">	https://doi.org/10.3390/toxics10080459</t>
  </si>
  <si>
    <r>
      <t xml:space="preserve">DIANOVÁ, Lucia, Filip TIRPÁK, Marko HALO, et al. Effects of selected metal nanoparticles (Ag, ZnO, TiO2) on the structure and function of reproductive organs. </t>
    </r>
    <r>
      <rPr>
        <i/>
        <sz val="11"/>
        <color theme="1"/>
        <rFont val="Calibri"/>
        <family val="2"/>
        <scheme val="minor"/>
      </rPr>
      <t>Toxics</t>
    </r>
    <r>
      <rPr>
        <sz val="11"/>
        <color theme="1"/>
        <rFont val="Calibri"/>
        <family val="2"/>
        <scheme val="minor"/>
      </rPr>
      <t xml:space="preserve">. Basel: MDPI, 2022, </t>
    </r>
    <r>
      <rPr>
        <b/>
        <sz val="11"/>
        <color theme="1"/>
        <rFont val="Calibri"/>
        <family val="2"/>
        <scheme val="minor"/>
      </rPr>
      <t>10</t>
    </r>
    <r>
      <rPr>
        <sz val="11"/>
        <color theme="1"/>
        <rFont val="Calibri"/>
        <family val="2"/>
        <scheme val="minor"/>
      </rPr>
      <t>(459). ISSN 2305-6304.</t>
    </r>
  </si>
  <si>
    <t>MASSÁNYI, M. -- SOISUNGWAN, S. -- MADEDDU, R. -- STAWARZ, R. -- MASSÁNYI, P. akt. 3</t>
  </si>
  <si>
    <t>Evidence for ovarian and testicular toxicities of cadmium and detoxification by natural substances.</t>
  </si>
  <si>
    <t>VEGA1/0539/18,  APVV-16--0289, DSV 313011V336</t>
  </si>
  <si>
    <t>https://doi.org/10.3390/stresses2010001</t>
  </si>
  <si>
    <t>MASSÁNYI, M. -- SOISUNGWAN, S. -- MADEDDU, R. -- STAWARZ, R. -- MASSÁNYI, P. Evidence for ovarian and testicular toxicities of cadmium and detoxification by natural substances. In Stresses. 2, 2010001 (2022), s. 2022. ISSN 2673-7140.</t>
  </si>
  <si>
    <t>TVRDÁ, Eva, Ján KOVÁČ, Kristína FERENCZYOVÁ, Barbora KALOČAYOVÁ, Michal ĎURAČKA, Filip BENKO, Viera ALMÁŠIOVÁ a Monika BARTEKOVÁ</t>
  </si>
  <si>
    <t>Quercetin ameliorates testicular damage in Zucker diabetic fatty rats through its antioxidant, anti-inflammatory and anti-apoptotic properties.</t>
  </si>
  <si>
    <t xml:space="preserve">Vydané v rámci projektu APVV-21-0194; VEGA 2/0104/20; KEGA 008SPU-4/2021; Demand-driven research for the sustainable and innovative food, Drive4SIFood 313011V336, . Bibliografické odkazy </t>
  </si>
  <si>
    <t>https://doi.org/10.3390/ijms232416056</t>
  </si>
  <si>
    <t>TVRDÁ, Eva, Ján KOVÁČ, Kristína FERENCZYOVÁ, Barbora KALOČAYOVÁ, Michal ĎURAČKA, Filip BENKO, Viera ALMÁŠIOVÁ a Monika BARTEKOVÁ. Quercetin ameliorates testicular damage in Zucker diabetic fatty rats through its antioxidant, anti-inflammatory and anti-apoptotic properties. International journal of molecular sciences. Basel: Molecular Diversity Preservation International, 2022, 23(16056), ]. ISSN 1661-6596.</t>
  </si>
  <si>
    <t>ĎURAČKA, Michal, Antonin KOVÁČIK, Ondřej BUČKO, Lucia GALOVIČOVÁ, Miroslava KAČÁNIOVÁ, Norbert LUKÁČ a Eva TVRDÁ.</t>
  </si>
  <si>
    <t>The dependence of sperm progressive motility and seminal plasma biochemical composition on bacterial load in duroc boar semen</t>
  </si>
  <si>
    <t xml:space="preserve">Popis urobený 25.12.2022. Vydané v rámci projektu VEGA 1/0239/20, APVV-15-0544, Drive4SIFood 313011V336, . Bibliografické odkazy . Spôsob prístupu: World Wide Web </t>
  </si>
  <si>
    <t xml:space="preserve">	https://doi.org/10.55251/jmbfs.3284</t>
  </si>
  <si>
    <t>ĎURAČKA, Michal, Antonin KOVÁČIK, Ondřej BUČKO, Lucia GALOVIČOVÁ, Miroslava KAČÁNIOVÁ, Norbert LUKÁČ a Eva TVRDÁ. The dependence of sperm progressive motility and seminal plasma biochemical composition on bacterial load in duroc boar semen. Journal of Microbiology, Biotechnology and Food Sciences. Nitra: Slovak University of Agriculture, 2022, 12. ISSN 1338-5178.</t>
  </si>
  <si>
    <t xml:space="preserve">	Knížatová, Nikola, ; SPUFBP30 (aut.)
	Massányi, Martin, ; SPUPRA15 (aut.)
	Rossi, Raffaela (aut.)
	Ondruška, Ľubomír (aut.)
	Kováčik, Anton, ; SPUFBP30 (aut.)
	Tokárová, Katarína, ; SPUFBP30 (aut.)
	Greń, Agnieszka, (aut.)
	Formicki, Grzegorz (aut.)
	Binkowski, Lukasz (aut.)
	Halo, Marko, ; SPUFAP32 (aut.)
	Lukáč, Norbert, ; SPUFBP30 (aut.)
	Massanyi, Peter, ; SPUFBP30 (aut.)
	Vizzarri, Francesco (aut.) </t>
  </si>
  <si>
    <t>The effect of brown seaweed and polyphenol supplementation in male rabbits on the blood profile and antioxidant markers</t>
  </si>
  <si>
    <t>Vydané v rámci projektu VEGA 1/0539/18, VEGA 1/0392/20, APVV-16-0289, Drive4SIFood 313011V336 . Bibliografické odkazy</t>
  </si>
  <si>
    <t xml:space="preserve">	https://doi.org/10.17221/26/2022-VETMED</t>
  </si>
  <si>
    <t>KNÍŽATOVÁ, Nikola, Martin MASSÁNYI, Raffaela ROSSI, et al. The effect of brown seaweed and polyphenol supplementation in male rabbits on the blood profile and antioxidant markers. Veterinární medicína. Praha: Ústav zemědělských a potravinářských informací, 2022, 67(10), 527-537. ISSN 0375-8427.</t>
  </si>
  <si>
    <t xml:space="preserve">	Halo, Marko, ; SPUPRA15 (aut.)
	Tirpák, Filip, ; SPUPRA15 (aut.)
	Massányi, Martin, ; SPUPRA15 (aut.)
	Dianová, Lucia, ; SPUFBP30 (aut.)
	Mlyneková, Eva, ; SPUFAP32 (aut.)
	Halo, Marko, ; SPUFAP32 (aut.)
	Formicki, Grzegorz (aut.)
	Massanyi, Peter, ; SPUFBP30 (aut.) </t>
  </si>
  <si>
    <t>The effect of caffeine on stallion spermatozoa motility and viability parameters in vitro</t>
  </si>
  <si>
    <t>Vydané v rámci projektu Drive4SIFood 313011V336, . Spôsob prístupu: World Wide Web</t>
  </si>
  <si>
    <r>
      <t xml:space="preserve">HALO, Marko, Filip TIRPÁK, Martin MASSÁNYI, Lucia DIANOVÁ, Eva MLYNEKOVÁ, Marko HALO, Grzegorz FORMICKI a Peter MASSANYI. </t>
    </r>
    <r>
      <rPr>
        <i/>
        <sz val="11"/>
        <color theme="1"/>
        <rFont val="Calibri"/>
        <family val="2"/>
        <scheme val="minor"/>
      </rPr>
      <t>The effect of caffeine on stallion spermatozoa motility and viability parameters in vitro</t>
    </r>
    <r>
      <rPr>
        <sz val="11"/>
        <color theme="1"/>
        <rFont val="Calibri"/>
        <family val="2"/>
        <scheme val="minor"/>
      </rPr>
      <t xml:space="preserve"> [online]. [cit. 2023-1-19].</t>
    </r>
  </si>
  <si>
    <t>Mašková, Zuzana, ; SPUFBP06 (aut.); Tančinová, Dana, ; SPUFBP06 (aut.); Barboráková, Zuzana, ; SPUFBP06 (aut.)</t>
  </si>
  <si>
    <t>Spectrum of field micromycetes on wheat of Slovak origin</t>
  </si>
  <si>
    <t>Drive4SIFood 313011V336, GA SPU 40/2019</t>
  </si>
  <si>
    <t>MAŠKOVÁ, Zuzana, Dana TANČINOVÁ a Zuzana BARBORÁKOVÁ. Spectrum of field micromycetes on wheat of Slovak origin. Mykologické listy. Praha: Česká vědecká společnost pro mykologii, 2021, , 38. ISSN 1213-5887.</t>
  </si>
  <si>
    <t>Halo, Marko, akt. 3 ; SPUPRA15 (aut.); Tirpák, Filip, ; SPUPRA15 (aut.); Massányi, Martin, ; SPUPRA15 (aut.); Kováč, Ján, ; SPUFBP30 (aut.); Mlyneková, Eva, ; SPUFAP32 (aut.); Greń, Agnieszka, (aut.); Halo, Marko, ; SPUFAP32 (aut.); Massanyi, Peter, akt. 3 ; SPUFBP30 (aut.)</t>
  </si>
  <si>
    <t>The effects of caffeine on the motility and viability of stallion spermatozoa at different temperature conditions</t>
  </si>
  <si>
    <t>VEGA 1/0698/22, VEGA 1/0392/20, VEGA 1/0083/21, APVV-16-0289, 11-GASPU-2021, ITMS 26220220180, Drive4SIFood 313011V336</t>
  </si>
  <si>
    <t>https://doi.org/10.1556/004.2022.00016</t>
  </si>
  <si>
    <t>HALO, Marko, Filip TIRPÁK, Martin MASSÁNYI, Ján KOVÁČ, Eva MLYNEKOVÁ, Agnieszka GREŃ, Marko HALO a Peter MASSANYI. The effects of caffeine on the motility and viability of stallion spermatozoa at different temperature conditions. Acta Veterinaria Hungarica. Budapest: Akadémiai Kiadó, 2022, 70, 143-148. ISSN 0236-6290.</t>
  </si>
  <si>
    <t>Baldovská, Simona, akt. 3; SPUPRA15 (aut.); Kohút, Ladislav, ; SPUFBP30 (aut.); Mihaľ, Michal ; SPUFBP30 (aut.); Majerík Behinská, Katarína, ; SPUFBP30 (aut.); Kolesárová, Adriana, akt. 7; SPUFBP30 (aut.)</t>
  </si>
  <si>
    <t>The possiblerole of caspase-3 and survivinin mediating apoptosis in ellagic acid-treated human ovarian cancer cells in vitro</t>
  </si>
  <si>
    <t>BALDOVSKÁ, Simona, Ladislav KOHÚT, Michal MIHAĽ, Katarína MAJERÍK BEHINSKÁ a Adriana KOLESÁROVÁ. The possiblerole of caspase-3 and survivinin mediating apoptosis in ellagic acid-treated human ovarian cancer cells in vitro. Animal physiology 2022. Bratislava: Centrum biovied SAV, 2022, , 14. ISBN 978-80-974246-0-2.</t>
  </si>
  <si>
    <t>Šimonová, Nikoleta akt. 3 ; SPUFBP30 (aut.); Kalafová, Anna akt. 3, ; SPUFBP30 (aut.); Herc, Peter akt. 4 ; SPUFBP32 (aut.); Čuboň, Juraj, akt. 4 ; SPUFBP32 (aut.); Haščík, Peter,akt. 4 ; SPUFBP32 (aut.); Bobko, Marek, akt. 4; SPUFBP32 (aut.); Mesárošová, Andrea, ; SPUFBP32 (aut.); Čech, Matej, akt. 7 ; SPUFBP32 (aut.); Jurčaga, Lukáš,akt. 4 ; SPUFBP32 (aut.)</t>
  </si>
  <si>
    <t>Tuky ako esenciálne makronutrienty</t>
  </si>
  <si>
    <t>KEGA 027SPU-4/2019, Drive4SIFood 313011V336</t>
  </si>
  <si>
    <t>ŠIMONOVÁ, Nikoleta, Anna KALAFOVÁ, Peter HERC, et al. Tuky ako esenciálne makronutrienty: Fats, the essential macronutrients. Journal of tourism, hospitality and commerce. Brno: Vysoká škola obchodní a hotelová, 2022, 13(2), 25-38. ISSN 1804-3836.</t>
  </si>
  <si>
    <t>Halo, Marko,akt. 3 ; SPUPRA15 (aut.); Tirpák, Filip, ; SPUPRA15 (aut.); Massányi, Martin, ; SPUPRA15 (aut.); Dianová, Lucia, ; SPUFBP30 (aut.); Mlyneková, Eva, ; SPUFAP32 (aut.); Halo, Marko, ; SPUFAP32 (aut.); Massanyi, Peter,akt. 3 ; SPUFBP30 (aut.)</t>
  </si>
  <si>
    <t>Vplyv ZnO nanočastíc na pohyblivosť a viabilitu žrebčích spermií = Effect of ZnO nanoparticles on stallion spermatozoa mobility and viability</t>
  </si>
  <si>
    <t>VEGA 1/0392/20, VEGA 1/0083/21, APVV-16-0289, 11-GASPU-2021, Drive4SIFood 313011V336</t>
  </si>
  <si>
    <t>HALO, Marko, Filip TIRPÁK, Martin MASSÁNYI, Lucia DIANOVÁ, Eva MLYNEKOVÁ, Marko HALO a Peter MASSANYI. Vplyv ZnO nanočastíc na pohyblivosť a viabilitu žrebčích spermií: Effect of ZnO nanoparticles on stallion spermatozoa mobility and viability. Udržateľné systémy inteligentného farmárstva zohľadňujúce výzvy budúcnosti. Nitra: Slovenská poľnohospodárska univerzita, 2022, , 23-26. ISBN 978-80-552-2466-4.</t>
  </si>
  <si>
    <t>Čapla, Jozef, akt. 3 ; SPUFBP32 (aut.); Zajác, Peter, akt. 3 ; SPUFBP32 (aut.); Čurlej, Jozef, ; SPUFBP32 (aut.); Benešová, Lucia, akt. 7 ; SPUFBP32 (aut.); Jakabová, Silvia, ; SPUFBP32 (aut.); Rybnikár, Samuel, (aut.); Vlčko, Tomáš akt. 7 ; SPUFBP32 (aut.); Kyjacová, Klára (aut.)</t>
  </si>
  <si>
    <t>Vyhodnotenie uplatňovania nariadenia eú 1169/2011 vo vzťahu k stiahnutiu alergénnych potravín z trhu rychlým výstražným systémom pre potraviny a krmivá = Evaluation of the application of eu regulation 1169/2011 in relation to the withdrawal of allergen foods from the market by the rapid alert system for</t>
  </si>
  <si>
    <t>APVV-17-0508, Drive4SIFood 313011V336</t>
  </si>
  <si>
    <t>ČAPLA, Jozef, Peter ZAJÁC, Jozef ČURLEJ, Lucia BENEŠOVÁ, Silvia JAKABOVÁ, Samuel RYBNIKÁR, Tomáš VLČKO a Klára KYJACOVÁ. Vyhodnotenie uplatňovania nariadenia eú 1169/2011 vo vzťahu k stiahnutiu alergénnych potravín z trhu rychlým výstražným systémom pre potraviny a krmivá: Evaluation of the application of eu regulation 1169/2011 in relation to the withdrawal of allergen foods from the market by the rapid alert system for. Bezpečnosť a kontrola potravín. Nitra: Garmond, 2022, , 9-19. ISBN 978-80-8266-006-0.</t>
  </si>
  <si>
    <t>Šimora, Veronika akt.4  ; SPUPRA15 (aut.); Ďúranová, Hana; akt. 3 SPUPRA15 (aut.); Ivanišová, Eva akt. 4 ; SPUFBP32 (aut.); Tóthová, Zuzana akt. Akt. 4; SPUPRA15 (aut.); Gabríny, Lucia; SPUPRA15 (aut.)</t>
  </si>
  <si>
    <t>Vplyv prídavku tekvicovej múky (Moranga Coroa) na vybrané fyzikálno-chemické a senzorické vlastnosti pšeničného chleba</t>
  </si>
  <si>
    <t>VALKOVÁ, V. -- ĎÚRANOVÁ, H. -- IVANIŠOVÁ, E. -- TÓTHOVÁ, Z. -- GABRÍNY, L. Vplyv prídavku tekvicovej múky (Moranga Coroa) na vybrané fyzikálno-chemické a senzorické vlastnosti pšeničného chleba. In Mladí vedci - bezpečnosť potravinového reťazca. Bratislava: Slovensko, 2021, s. 95--99. ISBN 978-80-89738-30-4 online.</t>
  </si>
  <si>
    <r>
      <rPr>
        <u/>
        <sz val="11"/>
        <color theme="1"/>
        <rFont val="Calibri"/>
        <family val="2"/>
        <charset val="238"/>
        <scheme val="minor"/>
      </rPr>
      <t xml:space="preserve">Mašková, Zuzana, ; SPUFBP31 (aut.)
	Tančinová, Dana, ; SPUFBP31 (aut.)
</t>
    </r>
    <r>
      <rPr>
        <sz val="11"/>
        <color theme="1"/>
        <rFont val="Calibri"/>
        <family val="2"/>
        <scheme val="minor"/>
      </rPr>
      <t xml:space="preserve">	Barboráková, Zuzana, ; SPUFBP31 (aut.)
	Čajková, Sabina (aut.) </t>
    </r>
  </si>
  <si>
    <t>Fungal agents of table grape spoilage in the reatail network and their toxinogenic potrntial</t>
  </si>
  <si>
    <t>Vydané v rámci projektu VEGA/0517/21, Drive4SIFood 313011V336</t>
  </si>
  <si>
    <t>MAŠKOVÁ, Zuzana, Dana TANČINOVÁ, Zuzana BARBORÁKOVÁ a Sabina ČAJKOVÁ. Fungal agents of table grape spoilage in the reatail network and their toxinogenic potrntial. International Commission on Penicillium and International Commission on Food Mycology workshop 2022: Food Mycology - Taxonomy. Utrecht International Commission on Penicillium and Food Mycology 2022, , 28.</t>
  </si>
  <si>
    <r>
      <rPr>
        <sz val="11"/>
        <color theme="1"/>
        <rFont val="Calibri"/>
        <family val="2"/>
        <charset val="238"/>
        <scheme val="minor"/>
      </rPr>
      <t xml:space="preserve">Klongová, Lucia, ; SPUPRA15 (aut.)
	Speváková, Ivana, ; SPUPRA15 (aut.)
	</t>
    </r>
    <r>
      <rPr>
        <u/>
        <sz val="11"/>
        <color theme="1"/>
        <rFont val="Calibri"/>
        <family val="2"/>
        <charset val="238"/>
        <scheme val="minor"/>
      </rPr>
      <t>Kováčik, Anton, ; SPUFBP30 (aut.)</t>
    </r>
    <r>
      <rPr>
        <sz val="11"/>
        <color theme="1"/>
        <rFont val="Calibri"/>
        <family val="2"/>
        <charset val="238"/>
        <scheme val="minor"/>
      </rPr>
      <t xml:space="preserve">
	Žiarovská, Jana, ; SPUFAP31 (aut.</t>
    </r>
  </si>
  <si>
    <r>
      <rPr>
        <u/>
        <sz val="11"/>
        <color theme="1"/>
        <rFont val="Calibri"/>
        <family val="2"/>
        <charset val="238"/>
        <scheme val="minor"/>
      </rPr>
      <t>Ďúranová, Hana, ; SPUPRA15 (aut.)</t>
    </r>
    <r>
      <rPr>
        <sz val="11"/>
        <color theme="1"/>
        <rFont val="Calibri"/>
        <family val="2"/>
        <scheme val="minor"/>
      </rPr>
      <t xml:space="preserve">
Fialková, Veronika, ; SPUPRA15 (aut.)
Šimora, Veronika, ; SPUPRA15 (aut.)
Bilčíková, Jana, ; SPUPRA15 (aut.)
Olexiková, Lucia (aut.)
Lukáč, Norbert, ; SPUFBP30 (aut.)
</t>
    </r>
    <r>
      <rPr>
        <u/>
        <sz val="11"/>
        <color theme="1"/>
        <rFont val="Calibri"/>
        <family val="2"/>
        <charset val="238"/>
        <scheme val="minor"/>
      </rPr>
      <t>Massanyi, Peter, ; SPUFBP30 (aut.)</t>
    </r>
    <r>
      <rPr>
        <sz val="11"/>
        <color theme="1"/>
        <rFont val="Calibri"/>
        <family val="2"/>
        <scheme val="minor"/>
      </rPr>
      <t xml:space="preserve">
Kňažická, Zuzana, ; SPUPRA15 (aut.)</t>
    </r>
  </si>
  <si>
    <r>
      <rPr>
        <u/>
        <sz val="11"/>
        <color theme="1"/>
        <rFont val="Calibri"/>
        <family val="2"/>
        <charset val="238"/>
        <scheme val="minor"/>
      </rPr>
      <t>Hana Ďúranová</t>
    </r>
    <r>
      <rPr>
        <sz val="11"/>
        <color theme="1"/>
        <rFont val="Calibri"/>
        <family val="2"/>
        <scheme val="minor"/>
      </rPr>
      <t>,   Veronika Valková, Lucia Gabríny</t>
    </r>
  </si>
  <si>
    <t xml:space="preserve">Chili peppers (Capsicum spp.): the spice not only for cuisine purposes: an update on current knowledge </t>
  </si>
  <si>
    <t>Vydané v rámci projektu Drive4SIFood 313011V336, Support for research activities in the ABT VC, 313011T465</t>
  </si>
  <si>
    <t>https://doi.org/10.1007/s11101-021-09789-7</t>
  </si>
  <si>
    <t>Phytochemistry Reviews. -- Vol. 21, iss. 4 (2022), s. 1379-1413</t>
  </si>
  <si>
    <r>
      <t xml:space="preserve">Balytska, Olha, ; SPUFBP30 (aut.)
Mihaľ, Michal ; SPUFBP30 (aut.)
Kohút, Ladislav, ; SPUFBP30 (aut.)
</t>
    </r>
    <r>
      <rPr>
        <u/>
        <sz val="11"/>
        <color theme="1"/>
        <rFont val="Calibri"/>
        <family val="2"/>
        <charset val="238"/>
        <scheme val="minor"/>
      </rPr>
      <t>Baldovská, Simona, ; SPUPRA15 (aut.)</t>
    </r>
    <r>
      <rPr>
        <sz val="11"/>
        <color theme="1"/>
        <rFont val="Calibri"/>
        <family val="2"/>
        <charset val="238"/>
        <scheme val="minor"/>
      </rPr>
      <t xml:space="preserve">
Kolesárová, Adriana, ; SPUFBP30 (aut.)</t>
    </r>
  </si>
  <si>
    <t xml:space="preserve">In vitro effects of ellagic acid on human ovarian granulosa cells </t>
  </si>
  <si>
    <t>Food/Bio/Tech [84 s.] / Food/Bio/Tech. -- Nitra : Slovenská poľnohospodárska univerzita, 2022. -- ISBN 978-80-552-2517-3. -- S. 21</t>
  </si>
  <si>
    <r>
      <t xml:space="preserve">Balytska, Olha, ; SPUFBP30 (aut.)
Mihaľ, Michal ; SPUFBP30 (aut.)
</t>
    </r>
    <r>
      <rPr>
        <u/>
        <sz val="11"/>
        <color theme="1"/>
        <rFont val="Calibri"/>
        <family val="2"/>
        <charset val="238"/>
        <scheme val="minor"/>
      </rPr>
      <t>Baldovská, Simona, ; SPUPRA15 (aut.)</t>
    </r>
    <r>
      <rPr>
        <sz val="11"/>
        <color theme="1"/>
        <rFont val="Calibri"/>
        <family val="2"/>
        <scheme val="minor"/>
      </rPr>
      <t xml:space="preserve">
Kohút, Ladislav, ; SPUFBP30 (aut.)
Kolesárová, Adriana, ; SPUFBP30 (aut.)</t>
    </r>
  </si>
  <si>
    <t xml:space="preserve">In vitro effects of gallic acid on human ovarian granulosa cells </t>
  </si>
  <si>
    <t xml:space="preserve">Vydané v rámci projektu APVV-18-0312, DS-FR-19-0049, VEGA 1/0266/20, KEGA 033SPU-4/2021, 313011V336,. </t>
  </si>
  <si>
    <t>Scientific Conference of PhD. Students of FAFR, FBFS and FHLE SUA in Nitra [65 s.] / Scientific Conference of PhD. Students of FAFR, FBFS and FHLE SUA in Nitra. -- Nitra : Slovenská poľnohospodárska univerzita, 2022. -- ISBN 978-80-552-2538-8. -- S. 9</t>
  </si>
  <si>
    <r>
      <rPr>
        <u/>
        <sz val="11"/>
        <color theme="1"/>
        <rFont val="Calibri"/>
        <family val="2"/>
        <charset val="238"/>
        <scheme val="minor"/>
      </rPr>
      <t xml:space="preserve">Šimonová, Nikoleta ; SPUFBP30 (aut.)
Kalafová, Anna, ; SPUFBP30 (aut.)
</t>
    </r>
    <r>
      <rPr>
        <sz val="11"/>
        <color theme="1"/>
        <rFont val="Calibri"/>
        <family val="2"/>
        <scheme val="minor"/>
      </rPr>
      <t xml:space="preserve">Dupák, Rudolf, ; SPUFBP30 (aut.)
</t>
    </r>
    <r>
      <rPr>
        <u/>
        <sz val="11"/>
        <color theme="1"/>
        <rFont val="Calibri"/>
        <family val="2"/>
        <charset val="238"/>
        <scheme val="minor"/>
      </rPr>
      <t xml:space="preserve">Schneidgenová, Monika, ; SPUFBP30 (aut.)
</t>
    </r>
    <r>
      <rPr>
        <sz val="11"/>
        <color theme="1"/>
        <rFont val="Calibri"/>
        <family val="2"/>
        <scheme val="minor"/>
      </rPr>
      <t xml:space="preserve">Hanusová, Emília (aut.)
Hrnčár, Cyril, ; SPUFAP32 (aut.)
Čuboň, Juraj, ; SPUFBP32 (aut.)
Haščík, Peter, ; SPUFBP32 (aut.)
Schwarzová, Marianna, ; SPUFAP33 (aut.)
</t>
    </r>
    <r>
      <rPr>
        <u/>
        <sz val="11"/>
        <color theme="1"/>
        <rFont val="Calibri"/>
        <family val="2"/>
        <charset val="238"/>
        <scheme val="minor"/>
      </rPr>
      <t>Capcarová, Marcela, ; SPUFBP30 (aut.)</t>
    </r>
  </si>
  <si>
    <t xml:space="preserve">Liver enzymes activity of Japanese quails (Coturnix japonica) after bee bread supplementation </t>
  </si>
  <si>
    <t>Animal physiology 2022 [109 s.] / Animal physiology. -- Bratislava : Centrum biovied SAV, 2022. -- ISBN 978-80-974246-0-2. -- S. 34</t>
  </si>
  <si>
    <r>
      <rPr>
        <u/>
        <sz val="11"/>
        <color theme="1"/>
        <rFont val="Calibri"/>
        <family val="2"/>
        <charset val="238"/>
        <scheme val="minor"/>
      </rPr>
      <t>Ďuračka, Michal, ; SPUPRA15 (aut.)</t>
    </r>
    <r>
      <rPr>
        <sz val="11"/>
        <color theme="1"/>
        <rFont val="Calibri"/>
        <family val="2"/>
        <scheme val="minor"/>
      </rPr>
      <t xml:space="preserve">
Liščinská, Zuzana (aut.)
Špániková, Silvia (aut.)
Galovičová, Lucia, ; SPUFZK32 (aut.)
Kačániová, Miroslava, ; SPUFZK32 (aut.)
Lukáč, Norbert, ; SPUFBP30 (aut.)
Tvrdá, Eva, ; SPUFBP31 (aut.)</t>
    </r>
  </si>
  <si>
    <t xml:space="preserve">Naringenin, curcumin and isoquercitrin mitigate damages in spermatozoa caused by Staphylococcus aureus during bacteriospermia in vitro </t>
  </si>
  <si>
    <t xml:space="preserve">Vydané v rámci projektu Drive4SIFood 313011V336, VEGA 1/0239/20, KEGA 008SPU-4/2021. </t>
  </si>
  <si>
    <t>https://doi.org/10.55251/jmbfs.9489</t>
  </si>
  <si>
    <t>Journal of Microbiology, Biotechnology and Food Sciences [Online]. -- ISSN 1338-5178. -- Vol. 12, special iss. (2022), art. no. e9489 , [5] s.</t>
  </si>
  <si>
    <r>
      <rPr>
        <u/>
        <sz val="11"/>
        <color theme="1"/>
        <rFont val="Calibri"/>
        <family val="2"/>
        <charset val="238"/>
        <scheme val="minor"/>
      </rPr>
      <t>Massanyi, Peter, ; SPUFBP30 (aut.)</t>
    </r>
    <r>
      <rPr>
        <sz val="11"/>
        <color theme="1"/>
        <rFont val="Calibri"/>
        <family val="2"/>
        <scheme val="minor"/>
      </rPr>
      <t xml:space="preserve">
Lukáč, Norbert, ; SPUFBP30 (aut.)
</t>
    </r>
    <r>
      <rPr>
        <u/>
        <sz val="11"/>
        <color theme="1"/>
        <rFont val="Calibri"/>
        <family val="2"/>
        <charset val="238"/>
        <scheme val="minor"/>
      </rPr>
      <t>Kováčik, Anton, ; SPUFBP30 (aut.)</t>
    </r>
    <r>
      <rPr>
        <sz val="11"/>
        <color theme="1"/>
        <rFont val="Calibri"/>
        <family val="2"/>
        <scheme val="minor"/>
      </rPr>
      <t xml:space="preserve">
</t>
    </r>
    <r>
      <rPr>
        <u/>
        <sz val="11"/>
        <color theme="1"/>
        <rFont val="Calibri"/>
        <family val="2"/>
        <charset val="238"/>
        <scheme val="minor"/>
      </rPr>
      <t>Stawarz, Robert (aut.)</t>
    </r>
  </si>
  <si>
    <t xml:space="preserve">Ovarian follicular growth quantification in rabbits </t>
  </si>
  <si>
    <t xml:space="preserve">Vydané v rámci projektu VEGA 1/0698/22, APVV-21-0168, Drive4SIFood 313011V336. </t>
  </si>
  <si>
    <t>Food/Bio/Tech [84 s.] / Food/Bio/Tech. -- Nitra : Slovenská poľnohospodárska univerzita, 2022. -- ISBN 978-80-552-2517-3. -- S. 54</t>
  </si>
  <si>
    <r>
      <t xml:space="preserve">Benko, Filip, ; SPUFBP30 (aut.) 
Tvrdá, Eva, ; SPUFBP30 (aut.)
</t>
    </r>
    <r>
      <rPr>
        <u/>
        <sz val="11"/>
        <color theme="1"/>
        <rFont val="Calibri"/>
        <family val="2"/>
        <charset val="238"/>
        <scheme val="minor"/>
      </rPr>
      <t>Ďuračka, Michal, ; SPUFBP30 (aut.)</t>
    </r>
  </si>
  <si>
    <t xml:space="preserve">Oxidative stress as an underlying mechanism of bacteria-inflicted damage to male gametes </t>
  </si>
  <si>
    <t xml:space="preserve">Vydané v rámci projektu VEGA 1/0239/20, APVV-21-0095, KEGA 008SPU-4/202, Drive4SIFood 313011V336,. </t>
  </si>
  <si>
    <t>https://doi.org/10.3390/oxygen2040036</t>
  </si>
  <si>
    <t>Oxygen. -- ISSN 2673-9801 online. -- Vol. 2, iss. 4 (2022), p. 547-569</t>
  </si>
  <si>
    <r>
      <t xml:space="preserve">Kopčeková, Jana, ; SPUFAP33 (aut.)
Kolesárová, Anna, ; SPUFBP32 (aut.)
Schwarzová, Marianna, ; SPUFAP33 (aut.)
</t>
    </r>
    <r>
      <rPr>
        <u/>
        <sz val="11"/>
        <color theme="1"/>
        <rFont val="Calibri"/>
        <family val="2"/>
        <charset val="238"/>
        <scheme val="minor"/>
      </rPr>
      <t>Kováčik, Anton, ; SPUFBP30 (aut.)</t>
    </r>
    <r>
      <rPr>
        <sz val="11"/>
        <color theme="1"/>
        <rFont val="Calibri"/>
        <family val="2"/>
        <scheme val="minor"/>
      </rPr>
      <t xml:space="preserve">
Mrázová, Jana, ; SPUFAP33 (aut.)
Gažarová, Martina, ; SPUFAP33 (aut.)
Lenártová, Petra, ; SPUFAP33 (aut.)
Chlebo, Peter, ; SPUFAP33 (aut.)
Kolesárová, Adriana, ; SPUFBP30 (aut.)</t>
    </r>
  </si>
  <si>
    <t>Golian, Marcel, ; SPUFZK32 (aut.) akt. 4
	Hegedűsová, Alžbeta, ; SPUFZK32 (aut.) akt. 4
	Mezeyová, Ivana, ; SPUFZK32 (aut.) akt. 4
	Chlebová, Zuzana, ; SPUPRA15 (aut.)
	Hegedűs, Ondrej, (aut.)
	Urminská, Dana, ; SPUFBP31 (aut.) akt. 4
	Vollmannová, Alena, ; SPUFBP32 (aut.) akt. 4
	Chlebo, Peter, ; SPUFAP33 (aut.) akt. 4</t>
  </si>
  <si>
    <t>Accumulation of selected metal elements in fruiting bodies of oyster mushroom [</t>
  </si>
  <si>
    <t>Popis urobený 17.1.2022. Vydané v rámci projektu Drive4SIFood 313011V336, APVV-19-0598 . Bibliografické odkazy . Spôsob prístupu: World Wide Web</t>
  </si>
  <si>
    <t>https://www.mdpi.com/2304-8158/11/1/76</t>
  </si>
  <si>
    <r>
      <t xml:space="preserve">GOLIAN, Marcel, Alžbeta HEGEDŰSOVÁ, Ivana MEZEYOVÁ, Zuzana CHLEBOVÁ, Ondrej HEGEDŰS, Dana URMINSKÁ, Alena VOLLMANNOVÁ a Peter CHLEBO. Accumulation of selected metal elements in fruiting bodies of oyster mushroom. </t>
    </r>
    <r>
      <rPr>
        <i/>
        <sz val="11"/>
        <color theme="1"/>
        <rFont val="Calibri"/>
        <family val="2"/>
        <scheme val="minor"/>
      </rPr>
      <t>Foods</t>
    </r>
    <r>
      <rPr>
        <sz val="11"/>
        <color theme="1"/>
        <rFont val="Calibri"/>
        <family val="2"/>
        <scheme val="minor"/>
      </rPr>
      <t xml:space="preserve">. Basel: Molecular Diversity Preservation International, 2022, </t>
    </r>
    <r>
      <rPr>
        <b/>
        <sz val="11"/>
        <color theme="1"/>
        <rFont val="Calibri"/>
        <family val="2"/>
        <scheme val="minor"/>
      </rPr>
      <t>11</t>
    </r>
    <r>
      <rPr>
        <sz val="11"/>
        <color theme="1"/>
        <rFont val="Calibri"/>
        <family val="2"/>
        <scheme val="minor"/>
      </rPr>
      <t>(76). ISSN 2304-8158.</t>
    </r>
  </si>
  <si>
    <t>DRÁBOVÁ, Blažena, Alexandra HLAVATÁ, Nora HARING akt. 4 a Dana URMINSKÁ akt. 4.</t>
  </si>
  <si>
    <t>Antioxidant activity of young green barley (Hordeum vulgare L.)</t>
  </si>
  <si>
    <r>
      <t xml:space="preserve">DRÁBOVÁ, Blažena, Alexandra HLAVATÁ, Nora HARING a Dana URMINSKÁ. Antioxidant activity of young green barley (Hordeum vulgare L.). </t>
    </r>
    <r>
      <rPr>
        <i/>
        <sz val="11"/>
        <color theme="1"/>
        <rFont val="Calibri"/>
        <family val="2"/>
        <scheme val="minor"/>
      </rPr>
      <t>Food/Bio/Tech</t>
    </r>
    <r>
      <rPr>
        <sz val="11"/>
        <color theme="1"/>
        <rFont val="Calibri"/>
        <family val="2"/>
        <scheme val="minor"/>
      </rPr>
      <t>. Nitra: Slovenská poľnohospodárska univerzita, 2022, , 32. ISBN 978-80-552-2517-3.</t>
    </r>
  </si>
  <si>
    <t>HARING, Nora  akt. 4, Dana URMINSKÁ akt. 4 a Blažena DRÁBOVÁ.</t>
  </si>
  <si>
    <t>Antioxidant capacity of extracts from hop pellets of different varieties of common hops</t>
  </si>
  <si>
    <r>
      <t xml:space="preserve">HARING, Nora, Dana URMINSKÁ a Blažena DRÁBOVÁ. Antioxidant capacity of extracts from hop pellets of different varieties of common hops. </t>
    </r>
    <r>
      <rPr>
        <i/>
        <sz val="11"/>
        <color theme="1"/>
        <rFont val="Calibri"/>
        <family val="2"/>
        <scheme val="minor"/>
      </rPr>
      <t>Food/Bio/Tech</t>
    </r>
    <r>
      <rPr>
        <sz val="11"/>
        <color theme="1"/>
        <rFont val="Calibri"/>
        <family val="2"/>
        <scheme val="minor"/>
      </rPr>
      <t>. Nitra: Slovenská poľnohospodárska univerzita, 2022, , 39. ISBN 978-80-552-2517-3.</t>
    </r>
  </si>
  <si>
    <t>ZETOCHOVÁ, Erika, Alena VOLLMANNOVÁ a Ivana TIRDIĽOVÁ.</t>
  </si>
  <si>
    <t>Content of biogenic elements inducted by the influence of the inoculant in selected chickpea slovak varieties</t>
  </si>
  <si>
    <t xml:space="preserve">Popis urobený 7.6.2022. Vydané v rámci projektu VEGA 1/0113/21, Drive4SIFood 313011V336 . Bibliografické odkazy . Spôsob prístupu: World Wide Web </t>
  </si>
  <si>
    <t xml:space="preserve">	https://doi.org/10.55251/jmbfs.5336</t>
  </si>
  <si>
    <r>
      <t xml:space="preserve">ZETOCHOVÁ, Erika, Alena VOLLMANNOVÁ a Ivana TIRDIĽOVÁ. Content of biogenic elements inducted by the influence of the inoculant in selected chickpea slovak varieties.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11</t>
    </r>
    <r>
      <rPr>
        <sz val="11"/>
        <color theme="1"/>
        <rFont val="Calibri"/>
        <family val="2"/>
        <scheme val="minor"/>
      </rPr>
      <t>(6). ISSN 1338-5178.</t>
    </r>
  </si>
  <si>
    <t xml:space="preserve">	Jurčaga, Lukáš, ; SPUFBP32 (aut.) akt. 4
	Bobko, Marek, ; SPUFBP32 (aut.) akt. 4
	Bučko, Ondřej, ; SPUFAP32 (aut.)
	Mendelová, Andrea, ; SPUFBP32 (aut.) akt. 7
	Belás, Peter (aut.)
	Kročko, Miroslav, ; SPUFBP32 (aut.) akt. 4
	Lidiková, Judita, ; SPUFBP32 (aut.) akt. 4
	Bobková, Alica, ; SPUFBP32 (aut.) akt. 7
	Demianová, Alžbeta, ; SPUFBP32 (aut.)
	Poláková, Katarína, ; SPUFBP32 (aut.)
	Mesárošová, Andrea, ; SPUFBP32 (aut.) </t>
  </si>
  <si>
    <t>Effect of amelanchier extract on lipid oxidation and sensory features of pork sausages</t>
  </si>
  <si>
    <t>Popis urobený 10.01.2023. Vydané v rámci projektu APVV-18-0312, Drive4SIFood 313011V336 . Bibliografické odkazy . Spôsob prístupu: World Wide Web</t>
  </si>
  <si>
    <t xml:space="preserve">	https://doi.org/10.55251/jmbfs.9433</t>
  </si>
  <si>
    <r>
      <t xml:space="preserve">JURČAGA, Lukáš, Marek BOBKO, Ondřej BUČKO, et al. Effect of amelanchier extract on lipid oxidation and sensory features of pork sausages.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12</t>
    </r>
    <r>
      <rPr>
        <sz val="11"/>
        <color theme="1"/>
        <rFont val="Calibri"/>
        <family val="2"/>
        <scheme val="minor"/>
      </rPr>
      <t>. ISSN 1338-5178.</t>
    </r>
  </si>
  <si>
    <t xml:space="preserve">	Jurčaga, Lukáš, ; SPUFBP32 (aut.) akt. 4
	Bobko, Marek, ; SPUFBP32 (aut.) akt. 4
	Haščík, Peter, ; SPUFBP32 (aut.) akt. 4
	Bobková, Alica, ; SPUFBP32 (aut.) akt. 7
	Demianová, Alžbeta, ; SPUFBP32 (aut.)
	Belej, Ľubomír, ; SPUFBP32 (aut.)
	Kročko, Miroslav, ; SPUFBP32 (aut.) akt. 4
	Mendelová, Andrea, ; SPUFBP32 (aut.) akt. 7
	Čech, Matej, ; SPUFBP32 (aut.) akt. 7
	Herc, Peter ; SPUFBP32 (aut.) akt. 4
	Mesárošová, Andrea, ; SPUFBP32 (aut.) </t>
  </si>
  <si>
    <t>Effect of blackcurrant and kamchatka honeysuckle extracts on quality properties of raw-cooked meat product</t>
  </si>
  <si>
    <t>Popis urobený 16.12.2022. Vydané v rámci projektu APVV-18-0312, Drive4SIFood 313011V336 . Bibliografické odkazy . Spôsob prístupu: World Wide Web</t>
  </si>
  <si>
    <t xml:space="preserve">	https://doi.org/10.55251/jmbfs.5349</t>
  </si>
  <si>
    <t>JURČAGA, Lukáš, Marek BOBKO, Peter HAŠČÍK, et al. Effect of blackcurrant and kamchatka honeysuckle extracts on quality properties of raw-cooked meat product. Journal of Microbiology, Biotechnology and Food Sciences. Nitra: Slovak University of Agriculture, 2022, 12(3). ISSN 1338-5178.</t>
  </si>
  <si>
    <t>HAŠČÍK, Peter akt. 4, Matej ČECH akt. 7, Miroslava KAČÁNIOVÁ akt. 4, Juraj ČUBOŇ akt. 4, Marek BOBKO akt. 4 a Henrieta ARPÁŠOVÁ</t>
  </si>
  <si>
    <r>
      <t>Effect of supplemental flax and pumpkin pomace on meat performance and quality of Ross 308 broiler chickens meat</t>
    </r>
    <r>
      <rPr>
        <sz val="11"/>
        <color theme="1"/>
        <rFont val="Calibri"/>
        <family val="2"/>
        <scheme val="minor"/>
      </rPr>
      <t>.</t>
    </r>
  </si>
  <si>
    <t>Vydané v rámci projektu KEGA 010SPU-4/2022, VEGA 1/0147/19, Drive4SIFood 313011V336</t>
  </si>
  <si>
    <t xml:space="preserve">	https://doi.org/10.15414/2022.9788088279150</t>
  </si>
  <si>
    <t>HAŠČÍK, Peter, Matej ČECH, Miroslava KAČÁNIOVÁ, Juraj ČUBOŇ, Marek BOBKO a Henrieta ARPÁŠOVÁ. Effect of supplemental flax and pumpkin pomace on meat performance and quality of Ross 308 broiler chickens meat. Český Těšín: 2 Theta, 2022. ISBN 978-80-88279-12-9.</t>
  </si>
  <si>
    <t>MARTIŠOVÁ, P. -- KORČOK, M. -- VIETORIS, V. -- ŠTEFÁNIKOVÁ, J.</t>
  </si>
  <si>
    <t>Farebné spektrá medovicových medov získané pomocou elektronického oka.</t>
  </si>
  <si>
    <t>DSV 313011V336</t>
  </si>
  <si>
    <t>https://webcache.googleusercontent.com/search?q=cache:juKLoNIdgNQJ:https://www.mpsr.sk/resources/documents/21285.pdf&amp;cd=7&amp;hl=sk&amp;ct=clnk&amp;gl=sk&amp;client=firefox-b-d</t>
  </si>
  <si>
    <t>MARTIŠOVÁ, P. -- KORČOK, M. -- VIETORIS, V. -- ŠTEFÁNIKOVÁ, J. Farebné spektrá medovicových medov získané pomocou elektronického oka. In Mladí vedci - bezpečnosť potravinového reťazca. Bratislava: Slovensko, 2021, s. 78--82. ISBN 978-80-89738-30-4 online.</t>
  </si>
  <si>
    <t xml:space="preserve">URMINSKÁ, Dana, Nora HARING, Vladimír FÁBRY a Jana URMINSKÁ. </t>
  </si>
  <si>
    <t xml:space="preserve">Fermentable oligosaccharides, disaccharides, monosaccharides and polyols and their role in food digestion </t>
  </si>
  <si>
    <t xml:space="preserve">Popis urobený 28.3.2022. Vydané v rámci projektu Drive4SIFood 313011V336 . Bibliografické odkazy . Spôsob prístupu: World Wide Web </t>
  </si>
  <si>
    <t>https://doi.org/10.55251/jmbfs.5521</t>
  </si>
  <si>
    <t>URMINSKÁ, Dana, Nora HARING, Vladimír FÁBRY a Jana URMINSKÁ. Fermentable oligosaccharides, disaccharides, monosaccharides and polyols and their role in food digestion. Journal of Microbiology, Biotechnology and Food Sciences. Nitra: Slovak University of Agriculture, 2022, 11(4), 1-11. ISSN 1338-5178.</t>
  </si>
  <si>
    <t>IVANIŠOVÁ, Eva, Martin RAJTAR, Natália ČMIKOVÁ a Judita LIDIKOVÁ.</t>
  </si>
  <si>
    <t>Ribes spp. leaves – perspective source of bioactive compounds for future</t>
  </si>
  <si>
    <t xml:space="preserve">Vydané v rámci projektu Drive4SIFood 313011V336, grant Visegrad Fund (52110301). . Spôsob prístupu: World Wide Web </t>
  </si>
  <si>
    <t>IVANIŠOVÁ, Eva, Martin RAJTAR, Natália ČMIKOVÁ a Judita LIDIKOVÁ. Ribes spp. leaves – perspective source of bioactive compounds for future [online]. [cit. 2023-1-19].</t>
  </si>
  <si>
    <t xml:space="preserve">HERC, Peter, Juraj ČUBOŇ, Peter HAŠČÍK, Matej ČECH, Marek BOBKO, Lukáš JURČAGA a Jana TKÁČOVÁ. </t>
  </si>
  <si>
    <t>Sledovanie obsahu malondialdehydu a TVB-N v mäse kapra obyčajného (Cyprinus carpio) počas skladovania v mraze: Monitoring of malonedialdehyde and TVB-N in Cyprinus carpio meat during frost storage</t>
  </si>
  <si>
    <t>Vydané v rámci projektu Drive4SIFood 313011V336 . Bibliografické odkazy . Resumé anglicky, slovensky</t>
  </si>
  <si>
    <t>https://www.ambis.cz/files/jthc-1-2022.pdf</t>
  </si>
  <si>
    <t>HERC, Peter, Juraj ČUBOŇ, Peter HAŠČÍK, Matej ČECH, Marek BOBKO, Lukáš JURČAGA a Jana TKÁČOVÁ. Sledovanie obsahu malondialdehydu a TVB-N v mäse kapra obyčajného (Cyprinus carpio) počas skladovania v mraze: Monitoring of malonedialdehyde and TVB-N in Cyprinus carpio meat during frost storage. Journal of tourism, hospitality and commerce. Brno: Vysoká škola obchodní a hotelová, 2022, 13(2), 39-46. ISSN 1804-3836.</t>
  </si>
  <si>
    <t>MAREČEK, Ján, Michaela MINAROVIČOVÁ, Andrea MENDELOVÁ a Miriam SOLGAJOVÁ.</t>
  </si>
  <si>
    <t>Technologická kvalita vybraných odrôd Triticum aestivum L: Technological quality of selected varieties of Triticum aestivum L. Bezpečnosť a kvalita potravín.</t>
  </si>
  <si>
    <t>Vydané v rámci projektu Drive4SIFood 313011V336 . Bibliografické odkazy . Spôsob prístupu: World Wide Web . Resumé anglicky</t>
  </si>
  <si>
    <t xml:space="preserve">	https://doi.org/10.15414/2022.sqf22-psp</t>
  </si>
  <si>
    <t>MAREČEK, Ján, Michaela MINAROVIČOVÁ, Andrea MENDELOVÁ a Miriam SOLGAJOVÁ. Technologická kvalita vybraných odrôd Triticum aestivum L: Technological quality of selected varieties of Triticum aestivum L. Bezpečnosť a kvalita potravín. Zborník vedeckých prác. Nitra: Garmond, 2022, , 309-314. ISBN 978-80-8266-007-7.</t>
  </si>
  <si>
    <t>ŠEDÍK, Peter, Kristína PREDANOCYOVÁ, Cristina Bianca POCOL a Eva IVANIŠOVÁ.</t>
  </si>
  <si>
    <t xml:space="preserve">The antioxidant activity of monofloral honey and its awareness among urban consumers in Slovakia. </t>
  </si>
  <si>
    <t>Vydané v rámci projektu Drive4SIFood 313011V336, VEGA No. 1/0415/21, 14-GASPU-2021 . Bibliografické odkazy</t>
  </si>
  <si>
    <t>ŠEDÍK, Peter, Kristína PREDANOCYOVÁ, Cristina Bianca POCOL a Eva IVANIŠOVÁ. The antioxidant activity of monofloral honey and its awareness among urban consumers in Slovakia. Bulletin of University of Agricultural Sciences and Veterinary Medicine Cluj-Napoca. Cluj-Napoca: AcademicPres, 2012, 79, 12-20. ISSN 1843-5262.</t>
  </si>
  <si>
    <t>ĎURAČKA, Michal akt. 3, Antonin KOVÁČIK akt. 3, Ondřej BUČKO, Lucia GALOVIČOVÁ, Miroslava KAČÁNIOVÁ akt. 4, Norbert LUKÁČ a Eva TVRDÁ.</t>
  </si>
  <si>
    <t>PLUTA-KUBICA, Agnieszka, Dorota NAJGEBAUER-LEJKO, Jacek DOMAGALA, Jana ŠTEFÁNIKOVÁ akt. 4 a Jozef GOLIAN akt. 7.</t>
  </si>
  <si>
    <t>The effect of cow breed and wild garlic leaves (Allium ursinum L.) on the sensory quality, volatile compounds, and physical properties of unripened soft rennet-curd cheese</t>
  </si>
  <si>
    <t xml:space="preserve">Popis urobený 16.12.2022. Vydané v rámci projektu PPI/APM/2018/1/00010/U/001, Drive4SIFood 313011V336 . Bibliografické odkazy . Spôsob prístupu: World Wide Web </t>
  </si>
  <si>
    <t>https://doi.org/10.3390/foods11243948</t>
  </si>
  <si>
    <r>
      <t xml:space="preserve">PLUTA-KUBICA, Agnieszka, Dorota NAJGEBAUER-LEJKO, Jacek DOMAGALA, Jana ŠTEFÁNIKOVÁ a Jozef GOLIAN. The effect of cow breed and wild garlic leaves (Allium ursinum L.) on the sensory quality, volatile compounds, and physical properties of unripened soft rennet-curd cheese. </t>
    </r>
    <r>
      <rPr>
        <i/>
        <sz val="11"/>
        <color theme="1"/>
        <rFont val="Calibri"/>
        <family val="2"/>
        <scheme val="minor"/>
      </rPr>
      <t>Foods</t>
    </r>
    <r>
      <rPr>
        <sz val="11"/>
        <color theme="1"/>
        <rFont val="Calibri"/>
        <family val="2"/>
        <scheme val="minor"/>
      </rPr>
      <t xml:space="preserve">. Basel: Molecular Diversity Preservation International, 2022, </t>
    </r>
    <r>
      <rPr>
        <b/>
        <sz val="11"/>
        <color theme="1"/>
        <rFont val="Calibri"/>
        <family val="2"/>
        <scheme val="minor"/>
      </rPr>
      <t>11</t>
    </r>
    <r>
      <rPr>
        <sz val="11"/>
        <color theme="1"/>
        <rFont val="Calibri"/>
        <family val="2"/>
        <scheme val="minor"/>
      </rPr>
      <t>(3948). ISSN 2304-8158.</t>
    </r>
  </si>
  <si>
    <t>Ivanišová, Eva, ; SPUFBP07 (aut.); Horňák, Marián ; SPUFBP07 (aut.)</t>
  </si>
  <si>
    <t>Antioxidant and sensory profile of enriched chocolates</t>
  </si>
  <si>
    <t>IVANIŠOVÁ, E. -- HORŇÁK, M. Antioxidant and sensory profile of enriched chocolates. In Materialy V mižnarodnoji naukovo-praktyčnoji konferenciji Іnnovacijni technologiji u xlibopekarskomu vyrobnyctvi, 14 veresnja 2021 r. ta VIII mižnarodnoji naukovo-praktyčnoji konferenciji Zdobutky ta perspektyvy rozvytku kondyterskoji galuzi, 15 lveresnja 2021 r. = Materials of 5th International scientific-practical conference Innovative technologies in bakery production, September 14, 2021 and 8th International scientific-practical conference Achievements and prospects for the development of the confectionery industry, September 15, 2021, Kijiv, Ukraine. Kijev: Nacionaľnyj universytet charčovych technologii (Kijev, 2021, s. 87.</t>
  </si>
  <si>
    <t>Kačániová, Miroslava, akt. 4; SPUFZK06 (aut.); Fatrcová Šramková, Katarína akt. 4 ; SPUFAP16 (aut.); Schwarzová, Marianna, akt. 4 ; SPUFAP16 (aut.); Kunová, Simona akt. 4, ; SPUFBP05 (aut.); Tvrdá, Eva, ; SPUFBP03 (aut.)</t>
  </si>
  <si>
    <t>Impact of Carum carvi essential oils to chicken thighs Sous Vide meat after Listeria monocytogenes application</t>
  </si>
  <si>
    <t>VEGA 1/0180/20, Drive4SIFood 313011V336, APVV SK-BY-RD-19-0014</t>
  </si>
  <si>
    <t>https://keypublishing.org/jhed/wp-content/uploads/2022/01/08.-Full-paper-Miroslava-Kacaniova.pdf</t>
  </si>
  <si>
    <t>KAČÁNIOVÁ, Miroslava, Katarína FATRCOVÁ ŠRAMKOVÁ, Marianna SCHWARZOVÁ, Simona KUNOVÁ a Eva TVRDÁ. Impact of Carum carvi essential oils to chicken thighs Sous Vide meat after Listeria monocytogenes application. Journal of Hygienic Engineering and Design. 2021, 37, 57-63. ISSN 1857-8489online.</t>
  </si>
  <si>
    <t>Čuboň, Juraj, akt. 4 ; SPUFBP04 (aut.); Herc, Peter  akt. 4; SPUFBP04 (aut.); Haščík, Peter, akt. 4 ; SPUFBP04 (aut.); Hleba, Lukáš akt. 1, ; SPUFBP06 (aut.); Hlebová, Miroslava, (aut.)</t>
  </si>
  <si>
    <t>The meat quality of the genus Sus = Kvalita mäsa rodu Sus</t>
  </si>
  <si>
    <t>ČUBOŇ, J. -- HERC, P. -- HAŠČÍK, P. -- HLEBA, L. -- CÍSAROVÁ, M. The meat quality of the genus Sus = Kvalita mäsa rodu Sus. 1. vyd. Český Těšín : Ing. Václav HELÁN - 2 THETA, 2021. 100 s. ISBN 978-80-88279-09-9.</t>
  </si>
  <si>
    <t>Mendelová, Andrea,  akt. 7; SPUFBP32 (aut.); Mendel, Ľubomír (aut.); Kolesárová, Anna, akt. 7 ; SPUFBP32 (aut.); Solgajová, Miriam, ; SPUFBP32 (aut.); Mareček, Ján, akt. 4 ; SPUFBP32 (aut.); Zeleňáková, Lucia, akt. 7; SPUFBP32 (aut.)</t>
  </si>
  <si>
    <t>The effect of different methods of drying small fruits on the content of total polyphenols and anthocyanin dyes</t>
  </si>
  <si>
    <t>MENDELOVÁ, Andrea, Ľubomír MENDEL, Anna KOLESÁROVÁ, Miriam SOLGAJOVÁ, Ján MAREČEK a Lucia ZELEŇÁKOVÁ. The effect of different methods of drying small fruits on the content of total polyphenols and anthocyanin dyes. Food/Bio/Tech. Nitra: Slovenská poľnohospodárska univerzita, 2022, , 55. ISBN 978-80-552-2517-3</t>
  </si>
  <si>
    <t>Joanidis, Patrícia, akt. 4; SPUPRA15 (aut.); Galovičová, Lucia, ; SPUFZK32 (aut.); Borotová, Petra, ; SPUPRA15 (aut.); Kunová, Simona akt. 4, ; SPUFBP32 (aut.); Kačániová, Miroslava,akt. 4 ; SPUFZK32 (aut.); Šnirc, Marek, akt. 4 ; SPUFBP32 (aut.); Mellen, Martin (aut.); Štefániková, Jana, akt. 4 ; SPUPRA15 (aut.)</t>
  </si>
  <si>
    <t>The effect of temperature and time on microbiological quality and organoleptic properties in sous-vide poultry meat: Vplyv teploty a času pri príprave sous-vide hydinového mäsa na mikrobiologickú kvalitu a organoleptické vlastnosti</t>
  </si>
  <si>
    <t>GASPU-18-2021, Drive4SIFood 313011V336, Support of research activities in the ABT RC”, 313011T465</t>
  </si>
  <si>
    <t>https://www.ingrovydny.af.mendelu.cz/ke-stazeni</t>
  </si>
  <si>
    <t>JOANIDIS, Patrícia, Lucia GALOVIČOVÁ, Petra BOROTOVÁ, Simona KUNOVÁ, Miroslava KAČÁNIOVÁ, Marek ŠNIRC, Martin MELLEN a Jana ŠTEFÁNIKOVÁ. The effect of temperature and time on microbiological quality and organoleptic properties in sous-vide poultry meat: Vplyv teploty a času pri príprave sous-vide hydinového mäsa na mikrobiologickú kvalitu a organoleptické vlastnosti. Ingrovy dny 2022. Brno: Mendelova univerzita, 2022, , 315-327. ISBN 978-80-7509-828-3.</t>
  </si>
  <si>
    <t>Pavelková, Adriana, ; SPUFBP32 (aut.); Haščík, Peter, akt. 4 ; SPUFBP32 (aut.); Čech, Matej, akt. 7 ; SPUFBP32 (aut.)</t>
  </si>
  <si>
    <t>The effect of the addition of cricket flour as an added value on the quality of sausages</t>
  </si>
  <si>
    <t>VEGA 1/0144/19, Drive4SIFood 313011V336</t>
  </si>
  <si>
    <t>https://doi.org/10.15414/2022.9788055225661</t>
  </si>
  <si>
    <t>PAVELKOVÁ, Adriana, Peter HAŠČÍK a Matej ČECH. The effect of the addition of cricket flour as an added value on the quality of sausages [online]. Nitra: Slovak University of Agriculture, 2022 [cit. 2023-1-19]. ISBN 978-80-552-2566-1.</t>
  </si>
  <si>
    <t>Vornoli, Andrea (aut.); Vizzarri, Francesco (aut.); Della Croce, Clara Maria (aut.); Grande, Teresa (aut.); Palazzo, Marisa (aut.); Árvay, Július, akt. 4; SPUFBP32 (aut.); Pucci, Laura (aut.); Morena, Gabriele (aut.); Matteucci, Marco (aut.); Moreno, Paolini (aut.); Longo, Vincenzo (aut.); Pozzo, Luisa (aut.)</t>
  </si>
  <si>
    <t>The hypolipidemic, anti-inflammatory and antioxidant effect of Kavolì® aqueous extract, a mixture of Brassica oleracea leaves, in a rat model of NAFLD</t>
  </si>
  <si>
    <t>NUTR-AGE ( FOE-2021 DBA.AD005.225 ), Demand-driven research for the sustainable and innovative food, Drive4SIFood 313011V336</t>
  </si>
  <si>
    <t>https://doi.org/10.1016/j.fct.2022.113261</t>
  </si>
  <si>
    <t>VORNOLI, Andrea, Francesco VIZZARRI, Clara Maria DELLA CROCE, et al. The hypolipidemic, anti-inflammatory and antioxidant effect of Kavolì® aqueous extract, a mixture of Brassica oleracea leaves, in a rat model of NAFLD. Food and Chemical Toxicology. London: Elsevier Scien. Publ. Ltd., 2022, 167, ]. ISSN 0278-6915.</t>
  </si>
  <si>
    <t>Hsouna, Ben Anis (aut.); Boye, Alex (aut.); Ackacha, Bouthaina Ben (aut.); Dhifi, Wissal (aut.); Saad, Rania Ben (aut.); Brini, Faiçal (aut.); Mnif, Wissem (aut.); Kačániová, Miroslava,akt. 4 ; SPUFZK32 (aut.)</t>
  </si>
  <si>
    <t>Thiamine demonstrates bio-preservative and anti-microbial effects in minced beef meat storage and lipopolysaccharide (LPS)-stimulated RAW 264.7 macrophages</t>
  </si>
  <si>
    <t>https://doi.org/10.3390/ani12131646</t>
  </si>
  <si>
    <t>HSOUNA, Ben Anis, Alex BOYE, Bouthaina Ben ACKACHA, Wissal DHIFI, Rania Ben SAAD, Faiçal BRINI, Wissem MNIF a Miroslava KAČÁNIOVÁ. Thiamine demonstrates bio-preservative and anti-microbial effects in minced beef meat storage and lipopolysaccharide (LPS)-stimulated RAW 264.7 macrophages. Animals. Basel: MDPI, 2022, 12(1646), 13. ISSN 2076-2615.</t>
  </si>
  <si>
    <t>Hlaváčová, Zuzana, akt. 5 ; SPUTFA31 (aut.); Ivanišová, Eva, akt. 4 ; SPUFBP32 (aut.); Hlaváč, Peter, akt. 5; SPUTFA31 (aut.); Kubík, Ľubomír, akt. 5; SPUTFA31 (aut.); Kunecová, Daniela, ; SPUTFA31 (aut.); Božiková, Monika,akt 5 ; SPUTFA31 (aut.); Vozárová, Vlasta, ; SPUTFA31 (aut.)</t>
  </si>
  <si>
    <t>Value-Added Foods: Characteristic, Benefits, and Physical Properties</t>
  </si>
  <si>
    <t>ITMS 26220220180, Drive4SIFood 313011V336</t>
  </si>
  <si>
    <t>https://doi.org/10.5772/intechopen.104971</t>
  </si>
  <si>
    <t>HLAVÁČOVÁ, Zuzana, Eva IVANIŠOVÁ, Peter HLAVÁČ, Ľubomír KUBÍK, Daniela KUNECOVÁ, Monika BOŽIKOVÁ a Vlasta VOZÁROVÁ. Value-Added Foods: Characteristic, Benefits, and Physical Properties. Trends and Innovations in Food Science. London: IntechOpen, 2022, , 1-36. ISBN 978-1-80356-066-3.</t>
  </si>
  <si>
    <t>Tirdiľová, Ivana, akt. 4 ; SPUPRA15 (aut.); Vollmannová, Alena, akt. 4; SPUFBP32 (aut.); Obtulovič, Peter, ; SPUFEM34 (aut.); Zetochová, Erika, ; SPUFBP32 (aut.); Čéryová, Silvia, ; SPUFBP32 (aut.)</t>
  </si>
  <si>
    <t>Varietal influence on the content of biologically valuable compounds in selected legumes</t>
  </si>
  <si>
    <t>TIRDIĽOVÁ, Ivana, Alena VOLLMANNOVÁ, Peter OBTULOVIČ, Erika ZETOCHOVÁ a Silvia ČÉRYOVÁ. Varietal influence on the content of biologically valuable compounds in selected legumes. Journal of food and nutrition research. Bratislava: Výskumný ústav potravinársky, 2022, 61(1), 146-155. ISSN 1336-8672.</t>
  </si>
  <si>
    <t>Mareček, Ján, akt. 4 ; SPUFBP32 (aut.); Mendelová, Andrea, akt. 7; SPUFBP32 (aut.); Solgajová, Miriam, ; SPUFBP32 (aut.)</t>
  </si>
  <si>
    <t>Vhodnosť vybraných odrôd ozimnej pšenice na pekárske využitie</t>
  </si>
  <si>
    <t>MAREČEK, Ján, Andrea MENDELOVÁ a Miriam SOLGAJOVÁ. Vhodnosť vybraných odrôd ozimnej pšenice na pekárske využitie: Suitability of selected winter wheat varieties for bakery use. Výživa - človek - zdravie 2022. Nitra: Slovenská poľnohospodárska univerzita, 2022, , 161-167. ISBN 978-80-552-2559-3.</t>
  </si>
  <si>
    <t>Joanidis, Patrícia, ; SPUPRA15 (aut.); Vietoris, Vladimír, ; SPUFBP32 (aut.); Štefániková, Jana, ; SPUPRA15 (aut.)</t>
  </si>
  <si>
    <t>Vplyv mesiaca výroby na chuťový profil tradičných slovenských syrov pomocou metódy dočasnej dominancie vnemov / Seasonal effect of three months production of traditional Slovak cheese on taste profile by temporal dominance of sensations</t>
  </si>
  <si>
    <t>https://www.vfu.cz/files/upload/1697/LI.%20Lenfeldovy%20a%20Hoklovy%20dny%20-%20sbornik.pdf</t>
  </si>
  <si>
    <t>JOANIDIS, Patrícia, Vladimír VIETORIS a Jana ŠTEFÁNIKOVÁ. Vplyv mesiaca výroby na chuťový profil tradičných slovenských syrov pomocou metódy dočasnej dominancie vnemov: Seasonal effect of three months production of traditional Slovak cheese on taste profile by temporal dominance of sensations.</t>
  </si>
  <si>
    <t>Mendelová, Andrea, akt. 7 ; SPUFBP32 (aut.); Mendel, Ľubomír (aut.); Kolesárová, Anna akt. 7, ; SPUFBP32 (aut.); Mareček, Ján akt. 4, ; SPUFBP32 (aut.); Solgajová, Miriam, ; SPUFBP32 (aut.)</t>
  </si>
  <si>
    <t>Zvyšovanie nutričnej kvality rajčiakovej šťavy prídavkom bylín = Increasing the nutritional quality of tomato juice by the addition of herbs</t>
  </si>
  <si>
    <t>https://doi.org/10.15414/2022.sqf22-psp</t>
  </si>
  <si>
    <t>MENDELOVÁ, Andrea, Ľubomír MENDEL, Anna KOLESÁROVÁ, Ján MAREČEK a Miriam SOLGAJOVÁ. Zvyšovanie nutričnej kvality rajčiakovej šťavy prídavkom bylín: Increasing the nutritional quality of tomato juice by the addition of herbs. Bezpečnosť a kvalita potravín. Zborník vedeckých prác. Nitra: Garmond, 2022, , 315-321. ISBN 978-80-8266-007-7.</t>
  </si>
  <si>
    <r>
      <t xml:space="preserve">Ďúranová, Hana, ; SPUPRA15 (aut.)
Fialková, Veronika, ; SPUPRA15 (aut.)
</t>
    </r>
    <r>
      <rPr>
        <u/>
        <sz val="11"/>
        <color theme="1"/>
        <rFont val="Calibri"/>
        <family val="2"/>
        <charset val="238"/>
        <scheme val="minor"/>
      </rPr>
      <t>Šimora, Veronika, ; SPUPRA15 (aut.)</t>
    </r>
    <r>
      <rPr>
        <sz val="11"/>
        <color theme="1"/>
        <rFont val="Calibri"/>
        <family val="2"/>
        <scheme val="minor"/>
      </rPr>
      <t xml:space="preserve">
Bilčíková, Jana, ; SPUPRA15 (aut.)
Olexiková, Lucia (aut.)
Lukáč, Norbert, ; SPUFBP30 (aut.)
Massanyi, Peter, ; SPUFBP30 (aut.)
Kňažická, Zuzana, ; SPUPRA15 (aut.)</t>
    </r>
  </si>
  <si>
    <t xml:space="preserve">Human adrenocortical carcinoma cell line (NCI-H295R) :An in vitro screening model for the assessment of endocrine disruptors’ actions on steroidogenesis with an emphasis on cell ultrastructural features </t>
  </si>
  <si>
    <r>
      <t xml:space="preserve">Solgajová, Miriam, ; SPUFBP32 (aut.) Dráb, Štefan, ; SPUFBP32 (aut.) 
</t>
    </r>
    <r>
      <rPr>
        <u/>
        <sz val="11"/>
        <color theme="1"/>
        <rFont val="Calibri"/>
        <family val="2"/>
        <charset val="238"/>
        <scheme val="minor"/>
      </rPr>
      <t>Mareček, Ján, ; SPUFBP32 (aut.)</t>
    </r>
  </si>
  <si>
    <t xml:space="preserve">Changes in the content of β -glucans during the malting process </t>
  </si>
  <si>
    <t xml:space="preserve">Vydané v rámci projektu Drive4SIFood 313011V336. </t>
  </si>
  <si>
    <t>https://doi.org/10.55251/jmbfs.6001</t>
  </si>
  <si>
    <t>Journal of Microbiology, Biotechnology and Food Sciences [Online]. -- ISSN 1338-5178. -- Vol. 12, no. 2 (2022), e6001 [4] s.</t>
  </si>
  <si>
    <r>
      <t xml:space="preserve">Hana Ďúranová,   </t>
    </r>
    <r>
      <rPr>
        <u/>
        <sz val="11"/>
        <color theme="1"/>
        <rFont val="Calibri"/>
        <family val="2"/>
        <charset val="238"/>
        <scheme val="minor"/>
      </rPr>
      <t>Veronika Valková</t>
    </r>
    <r>
      <rPr>
        <sz val="11"/>
        <color theme="1"/>
        <rFont val="Calibri"/>
        <family val="2"/>
        <scheme val="minor"/>
      </rPr>
      <t>, Lucia Gabríny</t>
    </r>
  </si>
  <si>
    <r>
      <rPr>
        <u/>
        <sz val="11"/>
        <color theme="1"/>
        <rFont val="Calibri"/>
        <family val="2"/>
        <charset val="238"/>
        <scheme val="minor"/>
      </rPr>
      <t xml:space="preserve">Tirdiľová, Ivana, ; SPUPRA15 (aut.)
Vollmannová, Alena, ; SPUFBP32 (aut.)
</t>
    </r>
    <r>
      <rPr>
        <sz val="11"/>
        <color theme="1"/>
        <rFont val="Calibri"/>
        <family val="2"/>
        <charset val="238"/>
        <scheme val="minor"/>
      </rPr>
      <t xml:space="preserve">Čéryová, Silvia, ; SPUFBP32 (aut.)
Obtulovič, Peter, ; SPUFEM34 (aut.)
</t>
    </r>
    <r>
      <rPr>
        <u/>
        <sz val="11"/>
        <color theme="1"/>
        <rFont val="Calibri"/>
        <family val="2"/>
        <charset val="238"/>
        <scheme val="minor"/>
      </rPr>
      <t xml:space="preserve">Árvay, Július, ; SPUFBP32 (aut.)
</t>
    </r>
    <r>
      <rPr>
        <sz val="11"/>
        <color theme="1"/>
        <rFont val="Calibri"/>
        <family val="2"/>
        <charset val="238"/>
        <scheme val="minor"/>
      </rPr>
      <t>Zetochová, Erika, ; SPUFBP32 (aut.)</t>
    </r>
  </si>
  <si>
    <t xml:space="preserve">Impact of 3-year period as a factor on the content of biologically valuable substances in seeds of white lupin </t>
  </si>
  <si>
    <t>Vydané v rámci projektu Drive4SIFood 313011V336, VEGA 1/0113/21</t>
  </si>
  <si>
    <t>https://www.mdpi.com/2223-7747/11/16/2087</t>
  </si>
  <si>
    <t>Plants-Basel. -- ISSN 2223-7747 online. -- Vol. 11, iss. 16 (2022), art. no. 2087 [1-16 s.]</t>
  </si>
  <si>
    <r>
      <t xml:space="preserve">Čech, Matej, ; SPUFBP32 (aut.)
</t>
    </r>
    <r>
      <rPr>
        <u/>
        <sz val="11"/>
        <color theme="1"/>
        <rFont val="Calibri"/>
        <family val="2"/>
        <charset val="238"/>
        <scheme val="minor"/>
      </rPr>
      <t>Haščík, Peter, ; SPUFBP32 (aut.)
Čuboň, Juraj, ; SPUFBP32 (aut.)
Herc, Peter ; SPUFBP32 (aut.)
Jurčaga, Lukáš, ; SPUFBP32 (aut.)
Bobko, Marek, ; SPUFBP32 (aut.)
Kačániová, Miroslava, ; SPUFZK32 (aut.)</t>
    </r>
  </si>
  <si>
    <t xml:space="preserve">Internal fats of ROSS 308 broiler chickens after application of grape, flax and pumpkin pomace into their diet </t>
  </si>
  <si>
    <t xml:space="preserve">Vydané v rámci projektu Drive4SIFood 313011V336, VEGA 1/0722/19, KEGA 027SPU-4/2019. </t>
  </si>
  <si>
    <t>Journal of Microbiology, Biotechnology and Food Sciences [Online]. -- ISSN 1338-5178. -- Vol. 12, no. 1 (2022), e5347 [5] s.</t>
  </si>
  <si>
    <r>
      <t xml:space="preserve">Šimonová, Nikoleta ; SPUFBP30 (aut.)
Kalafová, Anna, ; SPUFBP30 (aut.)
Dupák, Rudolf, ; SPUFBP30 (aut.)
Schneidgenová, Monika, ; SPUFBP30 (aut.)
Hanusová, Emília (aut.)
Hrnčár, Cyril, ; SPUFAP32 (aut.)
</t>
    </r>
    <r>
      <rPr>
        <u/>
        <sz val="11"/>
        <color theme="1"/>
        <rFont val="Calibri"/>
        <family val="2"/>
        <charset val="238"/>
        <scheme val="minor"/>
      </rPr>
      <t xml:space="preserve">Čuboň, Juraj, ; SPUFBP32 (aut.)
Haščík, Peter, ; SPUFBP32 (aut.)
Schwarzová, Marianna, ; SPUFAP33 (aut.)
</t>
    </r>
    <r>
      <rPr>
        <sz val="11"/>
        <color theme="1"/>
        <rFont val="Calibri"/>
        <family val="2"/>
        <scheme val="minor"/>
      </rPr>
      <t>Capcarová, Marcela, ; SPUFBP30 (aut.)</t>
    </r>
  </si>
  <si>
    <r>
      <rPr>
        <u/>
        <sz val="11"/>
        <color theme="1"/>
        <rFont val="Calibri"/>
        <family val="2"/>
        <charset val="238"/>
        <scheme val="minor"/>
      </rPr>
      <t xml:space="preserve">Čuboň, Juraj, ; SPUFBP32 (aut.), </t>
    </r>
    <r>
      <rPr>
        <sz val="11"/>
        <color theme="1"/>
        <rFont val="Calibri"/>
        <family val="2"/>
        <scheme val="minor"/>
      </rPr>
      <t xml:space="preserve">
Hlebová, Miroslava, (aut.) 
</t>
    </r>
    <r>
      <rPr>
        <u/>
        <sz val="11"/>
        <color theme="1"/>
        <rFont val="Calibri"/>
        <family val="2"/>
        <charset val="238"/>
        <scheme val="minor"/>
      </rPr>
      <t>Haščík, Peter, ; SPUFBP32 (aut.)</t>
    </r>
  </si>
  <si>
    <t xml:space="preserve">Meat and liver quality of overfed duck </t>
  </si>
  <si>
    <t>https://doi.org/10.15414/2022.9788055224978</t>
  </si>
  <si>
    <t>Nitra : Slovenská poľnohospodárska univerzita, 2022
93 s. : ilustr., tab.</t>
  </si>
  <si>
    <r>
      <rPr>
        <u/>
        <sz val="11"/>
        <color theme="1"/>
        <rFont val="Calibri"/>
        <family val="2"/>
        <charset val="238"/>
        <scheme val="minor"/>
      </rPr>
      <t>Jurčaga, Lukáš, ; SPUFBP32 (aut.)</t>
    </r>
    <r>
      <rPr>
        <sz val="11"/>
        <color theme="1"/>
        <rFont val="Calibri"/>
        <family val="2"/>
        <scheme val="minor"/>
      </rPr>
      <t xml:space="preserve">
</t>
    </r>
    <r>
      <rPr>
        <u/>
        <sz val="11"/>
        <color theme="1"/>
        <rFont val="Calibri"/>
        <family val="2"/>
        <charset val="238"/>
        <scheme val="minor"/>
      </rPr>
      <t>Bobko, Marek, ; SPUFBP32 (aut.)</t>
    </r>
    <r>
      <rPr>
        <sz val="11"/>
        <color theme="1"/>
        <rFont val="Calibri"/>
        <family val="2"/>
        <scheme val="minor"/>
      </rPr>
      <t xml:space="preserve">
Čech, Matej, ; SPUFBP32 (aut.)
</t>
    </r>
    <r>
      <rPr>
        <u/>
        <sz val="11"/>
        <color theme="1"/>
        <rFont val="Calibri"/>
        <family val="2"/>
        <charset val="238"/>
        <scheme val="minor"/>
      </rPr>
      <t>Herc, Peter ; SPUFBP32 (aut.)</t>
    </r>
    <r>
      <rPr>
        <sz val="11"/>
        <color theme="1"/>
        <rFont val="Calibri"/>
        <family val="2"/>
        <scheme val="minor"/>
      </rPr>
      <t xml:space="preserve">
Bobková, Alica, ; SPUFBP32 (aut.)
Demianová, Alžbeta, ; SPUFBP32 (aut.)
Poláková, Katarína, ; SPUFBP32 (aut.)</t>
    </r>
  </si>
  <si>
    <t xml:space="preserve">Medziprodukty spracovania citrusových plodov ako antioxidant pre mäsové výrobky - review = Citrus processing by-products as antioxidant for meat products - a review </t>
  </si>
  <si>
    <t xml:space="preserve">Vydané v rámci projektu Drive4SIFood 313011V336, APVV-18-0312. </t>
  </si>
  <si>
    <t>Journal of tourism, hospitality and commerce. -- ISSN 1804-3836. -- Vol. 13, no. 1 (2022), s. 38-47</t>
  </si>
  <si>
    <r>
      <rPr>
        <u/>
        <sz val="11"/>
        <color theme="1"/>
        <rFont val="Calibri"/>
        <family val="2"/>
        <charset val="238"/>
        <scheme val="minor"/>
      </rPr>
      <t xml:space="preserve">Kunová, Simona, ; SPUFBP32 (aut.)
Sendra, Esther (aut.)
Haščík, Peter, ; SPUFBP32 (aut.)
</t>
    </r>
    <r>
      <rPr>
        <sz val="11"/>
        <color theme="1"/>
        <rFont val="Calibri"/>
        <family val="2"/>
        <scheme val="minor"/>
      </rPr>
      <t xml:space="preserve">Vukovic, Nenad (aut.)
Vukic, Milena (aut.)
Hsouna, Ben Anis (aut.)
Mnif, Wissem (aut.)
</t>
    </r>
    <r>
      <rPr>
        <u/>
        <sz val="11"/>
        <color theme="1"/>
        <rFont val="Calibri"/>
        <family val="2"/>
        <charset val="238"/>
        <scheme val="minor"/>
      </rPr>
      <t>Kačániová, Miroslava, ; SPUFZK32 (aut.)</t>
    </r>
  </si>
  <si>
    <t xml:space="preserve">Microbiological quality of deer meat treated with essential oil Litsea cubeba </t>
  </si>
  <si>
    <t>https://doi.org/10.3390/ani12182315</t>
  </si>
  <si>
    <t>Animals. -- ISSN 2076-2615. -- Vol. 12, iss. 18 (2022), art. no. 2315 [11] s.</t>
  </si>
  <si>
    <r>
      <t xml:space="preserve">Sabo, Jozef ; SPUFZK32 (aut.)
Farkasová, Silvia ; SPUFAP31 (aut.)
Droppa, Michal, ; SPUFAP31 (aut.)
Žiarovská, Jana, ; SPUFAP31 (aut.)
</t>
    </r>
    <r>
      <rPr>
        <u/>
        <sz val="11"/>
        <color theme="1"/>
        <rFont val="Calibri"/>
        <family val="2"/>
        <charset val="238"/>
        <scheme val="minor"/>
      </rPr>
      <t>Kačániová, Miroslava, ; SPUFZK32 (aut.)</t>
    </r>
  </si>
  <si>
    <r>
      <t xml:space="preserve">Šátek, Matúš ; SPUFBP32 (aut.)
</t>
    </r>
    <r>
      <rPr>
        <u/>
        <sz val="11"/>
        <color theme="1"/>
        <rFont val="Calibri"/>
        <family val="2"/>
        <charset val="238"/>
        <scheme val="minor"/>
      </rPr>
      <t xml:space="preserve">Ivanišová, Eva, ; SPUFBP32 (aut.)
Mareček, Ján, ; SPUFBP32 (aut.)
</t>
    </r>
    <r>
      <rPr>
        <sz val="11"/>
        <color theme="1"/>
        <rFont val="Calibri"/>
        <family val="2"/>
        <scheme val="minor"/>
      </rPr>
      <t>Kunecová, Daniela, ; SPUTFA31 (aut.)
Hlaváčová, Zuzana, ; SPUTFA31 (aut.)</t>
    </r>
  </si>
  <si>
    <t xml:space="preserve">Monitoring of influence of sugar substitution by jerusalem artichoke on nutritional and sensory properties of cookies </t>
  </si>
  <si>
    <t>Chémia a technológie pre život [427 s.] / Chémia a technológia pre život. -- Bratislava : Slovenská technická univerzita, 2021. -- ISBN 978-80-8908-064 6. -- S. 291-293</t>
  </si>
  <si>
    <r>
      <t xml:space="preserve">Hlebová, Miroslava, (aut.)
Uzsáková, Viktória, ; SPUFBP31 (aut.)
Podhorská, Lenka (aut.)
Vešelényová, Dominika (aut.)
Mrkvová, Michaela (aut.)
</t>
    </r>
    <r>
      <rPr>
        <u/>
        <sz val="11"/>
        <color theme="1"/>
        <rFont val="Calibri"/>
        <family val="2"/>
        <charset val="238"/>
        <scheme val="minor"/>
      </rPr>
      <t>Čuboň, Juraj, ; SPUFBP32 (aut.)</t>
    </r>
    <r>
      <rPr>
        <sz val="11"/>
        <color theme="1"/>
        <rFont val="Calibri"/>
        <family val="2"/>
        <scheme val="minor"/>
      </rPr>
      <t xml:space="preserve">
Hleba, Lukáš, ; SPUFBP31 (aut.)</t>
    </r>
  </si>
  <si>
    <t>Tirdiľová, Ivana, ; SPUPRA15 (aut.) Vollmannová, Alena, ; SPUFBP32 (aut.) 
Šlosár, Miroslav, ; SPUFZK32 (aut.)</t>
  </si>
  <si>
    <t xml:space="preserve">Najstaršie známe kultúrne rastliny z čeľade Brassicaceae – zdroj cenných látok vo výžive človeka </t>
  </si>
  <si>
    <t>Genofond. -- ISSN 1335-5848. -- Roč. 26 , č. 1 (2022), s. 18-19</t>
  </si>
  <si>
    <r>
      <t>Ďuračka, Michal, ; SPUPRA15 (aut.)</t>
    </r>
    <r>
      <rPr>
        <sz val="11"/>
        <color theme="1"/>
        <rFont val="Calibri"/>
        <family val="2"/>
        <scheme val="minor"/>
      </rPr>
      <t xml:space="preserve">
Liščinská, Zuzana (aut.)
Špániková, Silvia (aut.)
Galovičová, Lucia, ; SPUFZK32 (aut.)
</t>
    </r>
    <r>
      <rPr>
        <u/>
        <sz val="11"/>
        <color theme="1"/>
        <rFont val="Calibri"/>
        <family val="2"/>
        <charset val="238"/>
        <scheme val="minor"/>
      </rPr>
      <t>Kačániová, Miroslava, ; SPUFZK32 (aut.)</t>
    </r>
    <r>
      <rPr>
        <sz val="11"/>
        <color theme="1"/>
        <rFont val="Calibri"/>
        <family val="2"/>
        <scheme val="minor"/>
      </rPr>
      <t xml:space="preserve">
Lukáč, Norbert, ; SPUFBP30 (aut.)
Tvrdá, Eva, ; SPUFBP31 (aut.)</t>
    </r>
  </si>
  <si>
    <r>
      <t xml:space="preserve">Čech, Matej, ; SPUFBP32 (aut.)
</t>
    </r>
    <r>
      <rPr>
        <u/>
        <sz val="11"/>
        <color theme="1"/>
        <rFont val="Calibri"/>
        <family val="2"/>
        <charset val="238"/>
        <scheme val="minor"/>
      </rPr>
      <t>Haščík, Peter, ; SPUFBP32 (aut.)
Kačániová, Miroslava, ; SPUFZK32 (aut.)
Bobko, Marek, ; SPUFBP32 (aut.)
Čuboň, Juraj, ; SPUFBP32 (aut.)
Herc, Peter ; SPUFBP32 (aut.)
Jurčaga, Lukáš, ; SPUFBP32 (aut.)</t>
    </r>
  </si>
  <si>
    <t xml:space="preserve">Nutričné a zdravotné benefity konzumácie kuracieho mäsa - review = Nutritional and health benefits of chicken meat consumption - review </t>
  </si>
  <si>
    <t xml:space="preserve">Vydané v rámci projektu VEGA 1/0147/2019, Drive4SIFood 313011V336. </t>
  </si>
  <si>
    <t>Journal of tourism, hospitality and commerce. -- ISSN 1804-3836. -- Vol. 13, no 1 (2022), s. 28-37</t>
  </si>
  <si>
    <r>
      <t xml:space="preserve">Hlaváčová, Zuzana, ; SPUTFA31 (aut.)
Madola, Vladimír ; SPUTFA31 (aut.)
</t>
    </r>
    <r>
      <rPr>
        <u/>
        <sz val="11"/>
        <color theme="1"/>
        <rFont val="Calibri"/>
        <family val="2"/>
        <charset val="238"/>
        <scheme val="minor"/>
      </rPr>
      <t>Ivanišová, Eva, ; SPUFBP32 (aut.)</t>
    </r>
    <r>
      <rPr>
        <sz val="11"/>
        <color theme="1"/>
        <rFont val="Calibri"/>
        <family val="2"/>
        <scheme val="minor"/>
      </rPr>
      <t xml:space="preserve">
Kunecová, Daniela, ; SPUTFA31 (aut.)
Gálik, Branislav, ; SPUFAP33 (aut.)
Hlaváč, Peter, ; SPUTFA31 (aut.)
Božiková, Monika, ; SPUTFA31 (aut.)
Vozárová, Vlasta, ; SPUTFA31 (aut.)</t>
    </r>
  </si>
  <si>
    <t xml:space="preserve">Nutritional, antioxidant, sensory, energetic, and electrical properties of enriched pasta </t>
  </si>
  <si>
    <t>https://doi.org/10.3390/app122412672</t>
  </si>
  <si>
    <t>Applied Sciences-Basel. -- ISSN 2076-3417. -- Vol. 12, iss. 24 (2022), art. no. 12672, [16] s.</t>
  </si>
  <si>
    <r>
      <rPr>
        <u/>
        <sz val="11"/>
        <color theme="1"/>
        <rFont val="Calibri"/>
        <family val="2"/>
        <charset val="238"/>
        <scheme val="minor"/>
      </rPr>
      <t>Ivanišová, Eva, ; SPUFBP32 (aut.)</t>
    </r>
    <r>
      <rPr>
        <sz val="11"/>
        <color theme="1"/>
        <rFont val="Calibri"/>
        <family val="2"/>
        <scheme val="minor"/>
      </rPr>
      <t xml:space="preserve">
Granátová, Laura (aut.)
</t>
    </r>
    <r>
      <rPr>
        <u/>
        <sz val="11"/>
        <color theme="1"/>
        <rFont val="Calibri"/>
        <family val="2"/>
        <charset val="238"/>
        <scheme val="minor"/>
      </rPr>
      <t>Šimora, Veronika, ; SPUPRA15 (aut.)</t>
    </r>
    <r>
      <rPr>
        <sz val="11"/>
        <color theme="1"/>
        <rFont val="Calibri"/>
        <family val="2"/>
        <scheme val="minor"/>
      </rPr>
      <t xml:space="preserve">
Grygorieva, Olga V. (aut.)</t>
    </r>
  </si>
  <si>
    <t xml:space="preserve">Nutritional, sensory, and hygienic quality of chocolate enriched with beetroot </t>
  </si>
  <si>
    <t xml:space="preserve">Vydané v rámci projektu 06-GASPU-2021 (80 %), 313011V336 (20 %).. </t>
  </si>
  <si>
    <t>Materialy IX mižnarodnoji naukovo-praktyčnoji konferenciji Zdobutky ta perspektyvy rozvytku kondyterskoji galuzi, 15 lystopada 2022 r. ta VI mižnarodnoji naukovo-praktyčnoji konferenciji Іnnovacijni technologiji u chlibopekarskomu vyrobnyctvi, 16 lystopada 2022 r. [191 s.] / Zdobutky ta perspektyvy rozvytku kondyterskoj galuz. -- Kijev : Nacionaľnyj universytet charčovych technologii, 2022. -- S. 54</t>
  </si>
  <si>
    <r>
      <t xml:space="preserve">Zetochová, Erika, ; SPUFBP32 (aut.),  
</t>
    </r>
    <r>
      <rPr>
        <u/>
        <sz val="11"/>
        <color theme="1"/>
        <rFont val="Calibri"/>
        <family val="2"/>
        <charset val="238"/>
        <scheme val="minor"/>
      </rPr>
      <t>Tirdiľová, Ivana, ; SPUPRA15 (aut.) 
Vollmannová, Alena, ; SPUFBP32 (aut.)</t>
    </r>
  </si>
  <si>
    <t xml:space="preserve">Pestovanie strukovín - cícer baraní </t>
  </si>
  <si>
    <t>https://www.vurv.sk/genofond</t>
  </si>
  <si>
    <t>Genofond. -- ISSN 1335-5848. -- Roč. 25, č. 1 (2021), s. 27-28</t>
  </si>
  <si>
    <r>
      <t xml:space="preserve">Kopčeková, Jana, ; SPUFAP33 (aut.)
Kolesárová, Anna, ; SPUFBP32 (aut.)
</t>
    </r>
    <r>
      <rPr>
        <u/>
        <sz val="11"/>
        <color theme="1"/>
        <rFont val="Calibri"/>
        <family val="2"/>
        <charset val="238"/>
        <scheme val="minor"/>
      </rPr>
      <t>Schwarzová, Marianna, ; SPUFAP33 (aut.)</t>
    </r>
    <r>
      <rPr>
        <sz val="11"/>
        <color theme="1"/>
        <rFont val="Calibri"/>
        <family val="2"/>
        <scheme val="minor"/>
      </rPr>
      <t xml:space="preserve">
Kováčik, Anton, ; SPUFBP30 (aut.)
Mrázová, Jana, ; SPUFAP33 (aut.)
Gažarová, Martina, ; SPUFAP33 (aut.)
Lenártová, Petra, ; SPUFAP33 (aut.)
</t>
    </r>
    <r>
      <rPr>
        <u/>
        <sz val="11"/>
        <color theme="1"/>
        <rFont val="Calibri"/>
        <family val="2"/>
        <charset val="238"/>
        <scheme val="minor"/>
      </rPr>
      <t>Chlebo, Peter, ; SPUFAP33 (aut.)</t>
    </r>
    <r>
      <rPr>
        <sz val="11"/>
        <color theme="1"/>
        <rFont val="Calibri"/>
        <family val="2"/>
        <scheme val="minor"/>
      </rPr>
      <t xml:space="preserve">
Kolesárová, Adriana, ; SPUFBP30 (aut.)</t>
    </r>
  </si>
  <si>
    <r>
      <rPr>
        <u/>
        <sz val="11"/>
        <color theme="1"/>
        <rFont val="Calibri"/>
        <family val="2"/>
        <charset val="238"/>
        <scheme val="minor"/>
      </rPr>
      <t xml:space="preserve">Jurčaga, Lukáš, ; SPUFBP32 (aut.)
Bobko, Marek, ; SPUFBP32 (aut.)
</t>
    </r>
    <r>
      <rPr>
        <sz val="11"/>
        <color theme="1"/>
        <rFont val="Calibri"/>
        <family val="2"/>
        <scheme val="minor"/>
      </rPr>
      <t>Mesárošová, Andrea, ; SPUFBP32 (aut.)
Bobková, Alica, ; SPUFBP32 (aut.)
Demianová, Alžbeta, ; SPUFBP32 (aut.)
Poláková, Katarína, ; SPUFBP32 (aut.)</t>
    </r>
  </si>
  <si>
    <t xml:space="preserve">Pomegranate (Punica granatum) as a source of natural antioxidant for meat products </t>
  </si>
  <si>
    <t>Scientific Conference of PhD. Students of FAFR, FBFS and FHLE SUA in Nitra [65 s.] / Scientific Conference of PhD. Students of FAFR, FBFS and FHLE SUA in Nitra. -- Nitra : Slovenská poľnohospodárska univerzita, 2022. -- ISBN 978-80-552-2538-8. -- S. 50</t>
  </si>
  <si>
    <t>KIŠŠ, Vladimír akt. 5, Ján ČIMO akt. 5 a Andrej TÁRNÍK</t>
  </si>
  <si>
    <t xml:space="preserve">Agroclimatic evaluation of the Nitra river basin in 2021 </t>
  </si>
  <si>
    <t xml:space="preserve">Vydané v rámci projektu Drive4SIFood 313011V336, 19-GASPU-2021, KEGA 031SPU-4/2021, KEGA 026SPU-4/2020 . Bibliografické odkazy . Spôsob prístupu: World Wide Web </t>
  </si>
  <si>
    <r>
      <t xml:space="preserve">KIŠŠ, Vladimír, Ján ČIMO a Andrej TÁRNÍK. Agroclimatic evaluation of the Nitra river basin in 2021. </t>
    </r>
    <r>
      <rPr>
        <i/>
        <sz val="11"/>
        <color theme="1"/>
        <rFont val="Calibri"/>
        <family val="2"/>
        <scheme val="minor"/>
      </rPr>
      <t>Veda mladých 2022 - Science of Youth 2022</t>
    </r>
    <r>
      <rPr>
        <sz val="11"/>
        <color theme="1"/>
        <rFont val="Calibri"/>
        <family val="2"/>
        <scheme val="minor"/>
      </rPr>
      <t>. Nitra: Slovenská poľnohospodárska univerzita, 2022, , 88-101. ISBN 978‐80‐552‐2502‐9. ISSN 2585‐7398.</t>
    </r>
  </si>
  <si>
    <t>KIŠŠ, Vladimír akt. 5, Ján ČIMO akt. 5, Andrej TÁRNÍK a Jakub PAGÁČ</t>
  </si>
  <si>
    <t>Analysis of precipitation in the Danube Lowland (Slovakia) in 1921–2020</t>
  </si>
  <si>
    <t>Vydané v rámci projektu Drive4SIFood 313011V336, 19-GASPU-2021 . Bibliografické odkazy . Spôsob prístupu: World Wide Web</t>
  </si>
  <si>
    <t>https://sciendo.com/article/10.2478/ahr-2022-0024</t>
  </si>
  <si>
    <r>
      <t xml:space="preserve">KIŠŠ, Vladimír, Ján ČIMO, Andrej TÁRNÍK a Jakub PAGÁČ. Analysis of precipitation in the Danube Lowland (Slovakia) in 1921–2020. </t>
    </r>
    <r>
      <rPr>
        <i/>
        <sz val="11"/>
        <color theme="1"/>
        <rFont val="Calibri"/>
        <family val="2"/>
        <scheme val="minor"/>
      </rPr>
      <t>Acta horticulturae et regiotecturae</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 197-202. ISSN 1335-2563.</t>
    </r>
  </si>
  <si>
    <t>JABLONICKÝ, Juraj akt. 5, Patrícia FERIANCOVÁ, Juraj TULÍK akt. 5, Ľubomír HUJO akt. 5, Zdenko TKÁČ akt. 5, Peter KUCHAR akt. 5, Milan TOMIC a Jerzy KASZKOWIAK</t>
  </si>
  <si>
    <t>Assessment of technical and ecological parameters of a diesel engine in the application of new samples of biofuels.</t>
  </si>
  <si>
    <t>Popis urobený 15.3.2022. Vydané v rámci projektu "AgroBioTech" Research Centre ITMS 26220220180, projekt Demand-driven research for the sustainable and innovative food, Drive4SIFood 313011V336 . Bibliografické odkazy . Spôsob prístupu: World Wide Web</t>
  </si>
  <si>
    <t xml:space="preserve">	https://doi.org/10.3390/jmse10010001</t>
  </si>
  <si>
    <r>
      <t xml:space="preserve">JABLONICKÝ, Juraj, Patrícia FERIANCOVÁ, Juraj TULÍK, Ľubomír HUJO, Zdenko TKÁČ, Peter KUCHAR, Milan TOMIC a Jerzy KASZKOWIAK. Assessment of technical and ecological parameters of a diesel engine in the application of new samples of biofuels. </t>
    </r>
    <r>
      <rPr>
        <i/>
        <sz val="11"/>
        <color theme="1"/>
        <rFont val="Calibri"/>
        <family val="2"/>
        <scheme val="minor"/>
      </rPr>
      <t>Journal of Marine Science and Engineering</t>
    </r>
    <r>
      <rPr>
        <sz val="11"/>
        <color theme="1"/>
        <rFont val="Calibri"/>
        <family val="2"/>
        <scheme val="minor"/>
      </rPr>
      <t xml:space="preserve">. Basel MDPI, 2022, </t>
    </r>
    <r>
      <rPr>
        <b/>
        <sz val="11"/>
        <color theme="1"/>
        <rFont val="Calibri"/>
        <family val="2"/>
        <scheme val="minor"/>
      </rPr>
      <t>10</t>
    </r>
    <r>
      <rPr>
        <sz val="11"/>
        <color theme="1"/>
        <rFont val="Calibri"/>
        <family val="2"/>
        <scheme val="minor"/>
      </rPr>
      <t>, ]. ISSN 2077-1312.</t>
    </r>
  </si>
  <si>
    <t>ČIMO, Ján akt, 5,  Vladimír KIŠŠ akt. 5, Elena AYDIN, Jakub PAGÁČ, Monika BOŽIKOVÁ akt. 5, Matúš BILČÍK akt. 5a Martin MINÁRIK.</t>
  </si>
  <si>
    <t>Climate change impact on the duration of great vegetation period and vegetation period of beetroot and watermelon in Slovakia</t>
  </si>
  <si>
    <t>Popis urobený 22.11.2022. Vydané v rámci projektu Drive4SIFood 313011V336 , KEGA 026SPU-4/2020 . Bibliografické odkazy . Spôsob prístupu: World Wide Web</t>
  </si>
  <si>
    <t>https://www.mdpi.com/2073-4433/13/10/1641</t>
  </si>
  <si>
    <r>
      <t xml:space="preserve">ČIMO, Ján, Vladimír KIŠŠ, Elena AYDIN, Jakub PAGÁČ, Monika BOŽIKOVÁ, Matúš BILČÍK a Martin MINÁRIK. Climate change impact on the duration of great vegetation period and vegetation period of beetroot and watermelon in Slovakia. </t>
    </r>
    <r>
      <rPr>
        <i/>
        <sz val="11"/>
        <color theme="1"/>
        <rFont val="Calibri"/>
        <family val="2"/>
        <scheme val="minor"/>
      </rPr>
      <t>Atmosphere</t>
    </r>
    <r>
      <rPr>
        <sz val="11"/>
        <color theme="1"/>
        <rFont val="Calibri"/>
        <family val="2"/>
        <scheme val="minor"/>
      </rPr>
      <t xml:space="preserve">. Basel: MDPI., 2022, </t>
    </r>
    <r>
      <rPr>
        <b/>
        <sz val="11"/>
        <color theme="1"/>
        <rFont val="Calibri"/>
        <family val="2"/>
        <scheme val="minor"/>
      </rPr>
      <t>13</t>
    </r>
    <r>
      <rPr>
        <sz val="11"/>
        <color theme="1"/>
        <rFont val="Calibri"/>
        <family val="2"/>
        <scheme val="minor"/>
      </rPr>
      <t>(1641). ISSN 2073-4433.</t>
    </r>
  </si>
  <si>
    <t>HLAVÁČ, Peter a Zuzana HLAVÁČOVÁ.</t>
  </si>
  <si>
    <t>Comparison of apparent viscosities and densities of some mustards /</t>
  </si>
  <si>
    <t>Vydané v rámci projektu Drive4SIFood 313011V336, . Bibliografické odkazy</t>
  </si>
  <si>
    <r>
      <t xml:space="preserve">HLAVÁČ, Peter a Zuzana HLAVÁČOVÁ. Comparison of apparent viscosities and densities of some mustards. </t>
    </r>
    <r>
      <rPr>
        <i/>
        <sz val="11"/>
        <color theme="1"/>
        <rFont val="Calibri"/>
        <family val="2"/>
        <scheme val="minor"/>
      </rPr>
      <t>BioPhys Spring 2022</t>
    </r>
    <r>
      <rPr>
        <sz val="11"/>
        <color theme="1"/>
        <rFont val="Calibri"/>
        <family val="2"/>
        <scheme val="minor"/>
      </rPr>
      <t>. Lublin: Institute of Agrophysics Polish Academy of Sciences, 2022, , 42-43. ISBN 978-83-89969-74-3.</t>
    </r>
  </si>
  <si>
    <t>KIŠŠ, Vladimír, Andrej TÁRNÍK a Ján ČIMO.</t>
  </si>
  <si>
    <t>Comparison of meteorological and agricultural drought in the Nitra River basin in 2014–2020</t>
  </si>
  <si>
    <t>Vydané v rámci projektu Drive4SIFood 313011V336, VEGA 1/0064/19, KEGA 026SPU-4/2020, 19-GASPU-2021, KEGA 031SPU-4/2021 . Bibliografické odkazy</t>
  </si>
  <si>
    <t xml:space="preserve"> http://acta.urk.edu.pl/pdf-146569-77467?filename=Comparison%20of.pdf</t>
  </si>
  <si>
    <r>
      <t xml:space="preserve">KIŠŠ, Vladimír, Andrej TÁRNÍK a Ján ČIMO. Comparison of meteorological and agricultural drought in the Nitra River basin in 2014–2020. </t>
    </r>
    <r>
      <rPr>
        <i/>
        <sz val="11"/>
        <color theme="1"/>
        <rFont val="Calibri"/>
        <family val="2"/>
        <scheme val="minor"/>
      </rPr>
      <t>Acta scientiarum Polonorum: Formatio Circumiectus</t>
    </r>
    <r>
      <rPr>
        <sz val="11"/>
        <color theme="1"/>
        <rFont val="Calibri"/>
        <family val="2"/>
        <scheme val="minor"/>
      </rPr>
      <t xml:space="preserve">. Bydgoszcz: Wydawnictwo Uczelnianie Akademii Techniczno- Rolniczej, 2022, </t>
    </r>
    <r>
      <rPr>
        <b/>
        <sz val="11"/>
        <color theme="1"/>
        <rFont val="Calibri"/>
        <family val="2"/>
        <scheme val="minor"/>
      </rPr>
      <t>21</t>
    </r>
    <r>
      <rPr>
        <sz val="11"/>
        <color theme="1"/>
        <rFont val="Calibri"/>
        <family val="2"/>
        <scheme val="minor"/>
      </rPr>
      <t>(1), 17-32. ISSN 1644-0765.</t>
    </r>
  </si>
  <si>
    <t>KUBÍK, Ľubomír akt. 5, Viera KAŽIMÍROVÁ akt. 5 a Monika BOŽIKOVÁ akt. 5</t>
  </si>
  <si>
    <t xml:space="preserve">Compressive loading of apple cultivar golden delicious. </t>
  </si>
  <si>
    <t xml:space="preserve">	https://doi.org/10.2478/ata-2022-0022</t>
  </si>
  <si>
    <r>
      <t xml:space="preserve">KUBÍK, Ľubomír, Viera KAŽIMÍROVÁ a Monika BOŽIKOVÁ. Compressive loading of apple cultivar golden delicious. </t>
    </r>
    <r>
      <rPr>
        <i/>
        <sz val="11"/>
        <color theme="1"/>
        <rFont val="Calibri"/>
        <family val="2"/>
        <scheme val="minor"/>
      </rPr>
      <t>Acta technologica agriculturae</t>
    </r>
    <r>
      <rPr>
        <sz val="11"/>
        <color theme="1"/>
        <rFont val="Calibri"/>
        <family val="2"/>
        <scheme val="minor"/>
      </rPr>
      <t xml:space="preserve">. Nitra: Slovenská poľnohospodárska univerzita, 2022, </t>
    </r>
    <r>
      <rPr>
        <b/>
        <sz val="11"/>
        <color theme="1"/>
        <rFont val="Calibri"/>
        <family val="2"/>
        <scheme val="minor"/>
      </rPr>
      <t>25</t>
    </r>
    <r>
      <rPr>
        <sz val="11"/>
        <color theme="1"/>
        <rFont val="Calibri"/>
        <family val="2"/>
        <scheme val="minor"/>
      </rPr>
      <t>, 144-149. ISSN 1335-2555.</t>
    </r>
  </si>
  <si>
    <t>HUJO, Ľubomír, Juraj JABLONICKÝ, Zdenko TKÁČ a Juraj TULÍK</t>
  </si>
  <si>
    <t>Design of test equipment for hydrostatic transducers and hydraulic fluids</t>
  </si>
  <si>
    <t>ydané v rámci projektu Drive4SIFood 313011V336 . Bibliografické odkazy</t>
  </si>
  <si>
    <t xml:space="preserve">	https://doi.org/10.3390/app12157777</t>
  </si>
  <si>
    <t>HUJO, Ľubomír, Juraj JABLONICKÝ, Zdenko TKÁČ a Juraj TULÍK. Design of test equipment for hydrostatic transducers and hydraulic fluids. Applied Sciences-Basel. Basel: MDPI, 2022, 12(7777). ISSN 2076-3417online.</t>
  </si>
  <si>
    <t xml:space="preserve">	Tulík, Juraj, ; SPUTFA32 (aut.) akt. 5
	Jablonický, Juraj, ; SPUTFA32 (aut.) akt. 5
	Tkáč, Zdenko, ; SPUTFA32 (aut.) akt. 5
	Hujo, Ľubomír, ; SPUTFA32 (aut.)akt. 5
	Mojžiš, Miroslav, ; SPUTFA32 (aut.)
	Borowski, Sylwester (aut.)
	Medek, Jakub (aut.) </t>
  </si>
  <si>
    <t>Ergonomics in the logistics proces</t>
  </si>
  <si>
    <r>
      <t xml:space="preserve">TULÍK, Juraj, Juraj JABLONICKÝ, Zdenko TKÁČ, Ľubomír HUJO, Miroslav MOJŽIŠ, Sylwester BOROWSKI a Jakub MEDEK. Ergonomics in the logistics proces. </t>
    </r>
    <r>
      <rPr>
        <i/>
        <sz val="11"/>
        <color theme="1"/>
        <rFont val="Calibri"/>
        <family val="2"/>
        <scheme val="minor"/>
      </rPr>
      <t>Traktori i pogonske mašine</t>
    </r>
    <r>
      <rPr>
        <sz val="11"/>
        <color theme="1"/>
        <rFont val="Calibri"/>
        <family val="2"/>
        <scheme val="minor"/>
      </rPr>
      <t xml:space="preserve">. Novi Sad: Naučno društvo za pogonske mašine, 2022, </t>
    </r>
    <r>
      <rPr>
        <b/>
        <sz val="11"/>
        <color theme="1"/>
        <rFont val="Calibri"/>
        <family val="2"/>
        <scheme val="minor"/>
      </rPr>
      <t>27</t>
    </r>
    <r>
      <rPr>
        <sz val="11"/>
        <color theme="1"/>
        <rFont val="Calibri"/>
        <family val="2"/>
        <scheme val="minor"/>
      </rPr>
      <t>(1), 76-86. ISSN 0354-9496.</t>
    </r>
  </si>
  <si>
    <t>ČIMO, J. akt. 5 -- KOTUŠ, T. -- KIŠŠ, V. akt. 5 -- SHAIKH, J.</t>
  </si>
  <si>
    <t xml:space="preserve">Evaluating manifestations in climate change of Danube lowland in Slovakia </t>
  </si>
  <si>
    <t>Vydané v rámci projektu VEGA 1/0747/20, KEGA 026SPU-4/2020, DriveSIFood 313011V336, ITMS2014+ 313011W580. Spôsob prístupu: World Wide Web</t>
  </si>
  <si>
    <t>https://dx.doi/10.5593/sgem2021/4.1/s19.45</t>
  </si>
  <si>
    <t>ČIMO, J. -- KOTUŠ, T. -- KIŠŠ, V. -- SHAIKH, J. Evaluating manifestations in climate change of Danube lowland in Slovakia. Sofia : STEP92 Technology. (2021), URL: https://dx.doi/10.5593/sgem2021/4.1/s19.45.</t>
  </si>
  <si>
    <t xml:space="preserve">	Kosiba, Ján, ; SPUTFA32 (aut.)
	Tkáč, Zdenko, ; SPUTFA32 (aut.)
	Jablonický, Juraj, ; SPUTFA32 (aut.)
	Shcherbak, Valeriia (aut.)
	Ganushchak-Yefimenko, Liudmyla (aut.)
	Paumer, Martin ; SPUTFA32 (aut.)
	Bukoros, Tetiana (aut.)
	Čurgaliová, Gabriela, ; SPUTFA31 (aut.)
	Zachar, Martin (aut.) </t>
  </si>
  <si>
    <t>Experimental testing of the influence of the operating loading on the flow characteristics of hydraulic pump</t>
  </si>
  <si>
    <t>Vydané v rámci projektu 313011V336 . Bibliografické odkazy</t>
  </si>
  <si>
    <t xml:space="preserve">	https://doi.org/10.17531/ein.2022.3.19</t>
  </si>
  <si>
    <t>KOSIBA, Ján, Zdenko TKÁČ, Juraj JABLONICKÝ, et al. Experimental testing of the influence of the operating loading on the flow characteristics of hydraulic pump. Eksploatacja i Niezawodnosc. Warszawa: Polskie Naukowo-Techniczne Towarzystwo Eksploatacyjne (Varšava, 2022, 24, 583-589. ISSN 1507-2711.</t>
  </si>
  <si>
    <t>PAUKOVÁ, Žaneta, Martin PRČÍK a Elżbieta WÓJCIK-GRONT</t>
  </si>
  <si>
    <t xml:space="preserve">Produkcia biomasy a dynamika rastu energetickej trávy Arundo donax </t>
  </si>
  <si>
    <t xml:space="preserve">Vydané v rámci projektu Drive4SIFood 313011V336 . Bibliografické odkazy </t>
  </si>
  <si>
    <t>PAUKOVÁ, Žaneta, Martin PRČÍK a Elżbieta WÓJCIK-GRONT. Produkcia biomasy a dynamika rastu energetickej trávy Arundo donax. Praha: Verbum, 2022. ISBN 978-80-87800-26-3.</t>
  </si>
  <si>
    <t>GADUŠ, Ján, Tomáš GIERTL a Ľubica CIVÁŇOVÁ.</t>
  </si>
  <si>
    <t>Produkcia biouhlia tepelnou depolymerizáciou biomasy rýchlorastúcich drevín a energetických bylín</t>
  </si>
  <si>
    <t>GADUŠ, Ján, Tomáš GIERTL a Ľubica CIVÁŇOVÁ. Produkcia biouhlia tepelnou depolymerizáciou biomasy rýchlorastúcich drevín a energetických bylín: Biochar production using thermal depolymerization of fast-growing trees and energy plants biomass. Fast-growing trees and plants grown for energy purposes. Nitra: Slovenská poľnohospodárska univerzita, 2022, , 17-24. ISBN 978-80-552-2536-4.</t>
  </si>
  <si>
    <t>PAUKOVÁ, Žaneta, Martin PRČÍK a Klára MEDVEĎOVÁ.</t>
  </si>
  <si>
    <t>Produkcia fytomasy a dynamika rastu energetickej trávy Arundo Donax v šiestom roku po výsadbe</t>
  </si>
  <si>
    <t>PAUKOVÁ, Žaneta, Martin PRČÍK a Klára MEDVEĎOVÁ. Produkcia fytomasy a dynamika rastu energetickej trávy Arundo Donax v šiestom roku po výsadbe: Phytomass production and growth dynamics of the energy crop Arundo Donax in the sixth year after planting. Fast-growing trees and plants grown for energy purposes. Nitra: Slovenská poľnohospodárska univerzita, 2022, , 75-80. ISBN 978-80-552-2536-4.</t>
  </si>
  <si>
    <t>KUBÍK, Ľubomír, Monika BOŽIKOVÁ a Viera KAŽIMÍROVÁ</t>
  </si>
  <si>
    <t xml:space="preserve">Selected mechanical properties of the wood. PTEP 2022. </t>
  </si>
  <si>
    <t>KUBÍK, Ľubomír, Monika BOŽIKOVÁ a Viera KAŽIMÍROVÁ. Selected mechanical properties of the wood. PTEP 2022. Novi Sad: Nacionalno društvo za procesnu tehniku i eneregetiku u poljoprivredi, 2022, , 33. ISBN 978-86-7520-550-0.</t>
  </si>
  <si>
    <t xml:space="preserve">KOSIBA, Ján, Gabriela ČURGALIOVÁ a Juraj JABLONICKÝ. </t>
  </si>
  <si>
    <t>Selling and using of agricultural mechanization in Slovakia.</t>
  </si>
  <si>
    <t>Vydané v rámci projektu Vydané v rámci projektu Drive4SIFood 313011V336 . Bibliografické odkazy</t>
  </si>
  <si>
    <t>KOSIBA, Ján, Gabriela ČURGALIOVÁ a Juraj JABLONICKÝ. Selling and using of agricultural mechanization in Slovakia. Traktori i pogonske mašine. Novi Sad: Naučno društvo za pogonske mašine, 2022, 27(1), 87-92. ISSN 0354-9496.</t>
  </si>
  <si>
    <t>HLAVÁČ, Peter</t>
  </si>
  <si>
    <t xml:space="preserve">Temperature relations of some mustards rheologic properties. </t>
  </si>
  <si>
    <t xml:space="preserve">Vydané v rámci projektu Drive4SIfood 313011V336 . Bibliografické odkazy </t>
  </si>
  <si>
    <t>HLAVÁČ, Peter. Temperature relations of some mustards rheologic properties. Trends in agricultural engineering 2022. Praha: Česká zemědělská univerzita, 2022, , 154-159. ISBN 978-80-213-3207-2.</t>
  </si>
  <si>
    <t>Božiková, Monika,akt. 5 ; SPUTFA31 (aut.); Bilčík, Matúš, akt. 5; SPUTFA31 (aut.); Szentesi, Maroš akt. 5; SPUTFA32 (aut.); Kažimírová, Viera,akt. 5 ; SPUTFA32 (aut.)</t>
  </si>
  <si>
    <t>Thermal and thermoenergetic parameters of miscanthus and poppy pellets</t>
  </si>
  <si>
    <t>BOŽIKOVÁ, Monika, Matúš BILČÍK, Maroš SZENTESI a Viera KAŽIMÍROVÁ. Thermal and thermoenergetic parameters of miscanthus and poppy pellets: Tepelné a termoenergetické parametre peliet z miskantusu a makovíc. Fast-growing trees and plants grown for energy purposes. Nitra: Slovenská poľnohospodárska univerzita, 2022, , 1-10. ISBN 978-80-552-2536-4.</t>
  </si>
  <si>
    <t>Kišš, Vladimír akt. 5, ; SPUPRA15 (aut.); Pagáč, Jakub, ; SPUPRA15 (aut.); Čimo, Ján, akt. 5 ; SPUFZK31 (aut.); Tárník, Andrej, ; SPUFZK31 (aut.)</t>
  </si>
  <si>
    <t>Visualization of changes in vegetation periods due to climate change in Slovakia and their predictions for the period 2050, 2080, and 2110</t>
  </si>
  <si>
    <t>313011V336, KEGA 031SPU-4/2021</t>
  </si>
  <si>
    <t>KIŠŠ, Vladimír, Jakub PAGÁČ, Ján ČIMO a Andrej TÁRNÍK. Visualization of changes in vegetation periods due to climate change in Slovakia and their predictions for the period 2050, 2080, and 2110. International scientific conference on Ecological and environmental engineering. Warszawa, Ministry of Science and Higher Education (Varšava, Poľsko) 2022, , 75.</t>
  </si>
  <si>
    <r>
      <t xml:space="preserve">Jureková, Zuzana, (aut.)
</t>
    </r>
    <r>
      <rPr>
        <u/>
        <sz val="11"/>
        <color theme="1"/>
        <rFont val="Calibri"/>
        <family val="2"/>
        <charset val="238"/>
        <scheme val="minor"/>
      </rPr>
      <t xml:space="preserve">Gaduš, Ján, ; SPUFES33 (aut.)
Pauková, Žaneta, ; SPUFES33 (aut.)
Giertl, Tomáš, ; SPUTFA32 (aut.)
</t>
    </r>
    <r>
      <rPr>
        <sz val="11"/>
        <color theme="1"/>
        <rFont val="Calibri"/>
        <family val="2"/>
        <scheme val="minor"/>
      </rPr>
      <t>Húska, Dušan, (aut.)</t>
    </r>
  </si>
  <si>
    <t xml:space="preserve">Hodnotenie vlastností a využitie klonov Paulownia pestovaných na západnom Slovensku = Evaluation of properties and use of Paulownia clones growed in western Slovakia </t>
  </si>
  <si>
    <t>Fast-growing trees and plants grown for energy purposes [113 s.] / Fast-growing trees and plants grown for energy purposes. -- Nitra : Slovenská poľnohospodárska univerzita, 2022. -- ISBN 978-80-552-2536-4. -- S. 39-50</t>
  </si>
  <si>
    <r>
      <t xml:space="preserve">Martinec, Peter (aut.)
</t>
    </r>
    <r>
      <rPr>
        <u/>
        <sz val="11"/>
        <color theme="1"/>
        <rFont val="Calibri"/>
        <family val="2"/>
        <charset val="238"/>
        <scheme val="minor"/>
      </rPr>
      <t>Božiková, Monika, ; SPUTFA31 (aut.)</t>
    </r>
  </si>
  <si>
    <t xml:space="preserve">Hodnotenie vybraných fyzikálnych parametrov dreva a drevných kompozitov vo vzťahu k ich využitiu v praxi [elektronický zdroj] = Evaluation of selected physical parameters of wood and wood composites in relation to their use in practice </t>
  </si>
  <si>
    <t>https://doi.org/10.15414/2022.9788055224879</t>
  </si>
  <si>
    <t>Najnovšie trendy v poľnohospodárstve, v strojárstve a v odpadovom hospodárstve [273 s.] / Najnovšie trendy v poľnohospodárstve, v strojárstve a v odpadovom hospodárstve. -- Nitra : Slovenská poľnohospodárska univerzita, 2022. -- ISBN 978-80-552-2487-9. -- S. 141-151</t>
  </si>
  <si>
    <r>
      <rPr>
        <u/>
        <sz val="11"/>
        <color theme="1"/>
        <rFont val="Calibri"/>
        <family val="2"/>
        <charset val="238"/>
        <scheme val="minor"/>
      </rPr>
      <t>Kišš, Vladimír, ; SPUPRA15 (aut.)</t>
    </r>
    <r>
      <rPr>
        <sz val="11"/>
        <color theme="1"/>
        <rFont val="Calibri"/>
        <family val="2"/>
        <charset val="238"/>
        <scheme val="minor"/>
      </rPr>
      <t xml:space="preserve">
Pagáč, Jakub, ; SPUPRA15 (aut.)
Tárník, Andrej, ; SPUFZK31 (aut.)
</t>
    </r>
    <r>
      <rPr>
        <u/>
        <sz val="11"/>
        <color theme="1"/>
        <rFont val="Calibri"/>
        <family val="2"/>
        <charset val="238"/>
        <scheme val="minor"/>
      </rPr>
      <t>Čimo, Ján, ; SPUFZK31 (aut.)</t>
    </r>
  </si>
  <si>
    <t xml:space="preserve">Changes in vegetation period length in Slovakia under the conditions of climate change for 1931–2110 </t>
  </si>
  <si>
    <t xml:space="preserve">Vydané v rámci projektu Drive4SIFood 313011V336, KEGA 031SPU-4/2021 a 19-GASPU-2021. </t>
  </si>
  <si>
    <t>https://doi.org/10.3390/su141912220</t>
  </si>
  <si>
    <t>Sustainability. -- ISSN 2071-1050. -- Vol. 14, iss. 19 (2022), art. no. 12220 [14] s.</t>
  </si>
  <si>
    <r>
      <t xml:space="preserve">Veverková, Klaudia (aut.)
Tárník, Andrej, ; SPUFZK31 (aut.) 
</t>
    </r>
    <r>
      <rPr>
        <u/>
        <sz val="11"/>
        <color theme="1"/>
        <rFont val="Calibri"/>
        <family val="2"/>
        <charset val="238"/>
        <scheme val="minor"/>
      </rPr>
      <t>Kišš, Vladimír, ; SPUPRA15 (aut.)</t>
    </r>
  </si>
  <si>
    <t xml:space="preserve">Mapovanie a vizualizácia pôdodegeneračných procesov v krajine </t>
  </si>
  <si>
    <t>Vydané v rámci projektu KEGA 031SPU-4/2021, GA SPU 19-GASPU-2021, Drive4SIFood 313011V336</t>
  </si>
  <si>
    <t>Brno Mendelova univerzita (Brno, Česko) 2022. -- ISBN 978-80-7509-852-8. -- S. 25</t>
  </si>
  <si>
    <r>
      <rPr>
        <u/>
        <sz val="11"/>
        <color theme="1"/>
        <rFont val="Calibri"/>
        <family val="2"/>
        <charset val="238"/>
        <scheme val="minor"/>
      </rPr>
      <t xml:space="preserve">Ing. Tomáš Giertl, PhD. 
prof. Ing. Ján Gaduš, PhD. 
</t>
    </r>
    <r>
      <rPr>
        <sz val="11"/>
        <color theme="1"/>
        <rFont val="Calibri"/>
        <family val="2"/>
        <scheme val="minor"/>
      </rPr>
      <t xml:space="preserve">Ing. Michal Angelovič, PhD. </t>
    </r>
  </si>
  <si>
    <t xml:space="preserve">Materiálové zhodnotenie odpadu z rastlinnej výroby = Matertial evaluation of waste from crop production </t>
  </si>
  <si>
    <t>Fast-growing trees and plants grown for energy purposes [113 s.] / Fast-growing trees and plants grown for energy purposes. -- Nitra : Slovenská poľnohospodárska univerzita, 2022. -- ISBN 978-80-552-2536-4. -- S. 25-31</t>
  </si>
  <si>
    <t>Szentesi, Maroš ; SPUTFA32 (aut.)
Kažimírová, Viera, ; SPUTFA32 (aut.)
Kubík, Ľubomír, ; SPUTFA31 (aut.)
Hauliková, Ana, ; SPUPRA15 (aut.)</t>
  </si>
  <si>
    <t xml:space="preserve">Mechanické vlastnosti peliet z biomasy = Mechanical properties of biomass pellets </t>
  </si>
  <si>
    <t>Fast-growing trees and plants grown for energy purposes [113 s.] / Fast-growing trees and plants grown for energy purposes. -- Nitra : Slovenská poľnohospodárska univerzita, 2022. -- ISBN 978-80-552-2536-4. -- S. 89-93</t>
  </si>
  <si>
    <r>
      <t xml:space="preserve">Šátek, Matúš ; SPUFBP32 (aut.)
Ivanišová, Eva, ; SPUFBP32 (aut.)
Mareček, Ján, ; SPUFBP32 (aut.)
Kunecová, Daniela, ; SPUTFA31 (aut.)
</t>
    </r>
    <r>
      <rPr>
        <u/>
        <sz val="11"/>
        <color theme="1"/>
        <rFont val="Calibri"/>
        <family val="2"/>
        <charset val="238"/>
        <scheme val="minor"/>
      </rPr>
      <t>Hlaváčová, Zuzana, ; SPUTFA31 (aut.)</t>
    </r>
  </si>
  <si>
    <r>
      <rPr>
        <u/>
        <sz val="11"/>
        <color theme="1"/>
        <rFont val="Calibri"/>
        <family val="2"/>
        <charset val="238"/>
        <scheme val="minor"/>
      </rPr>
      <t>Hlaváčová, Zuzana, ; SPUTFA31 (aut.)</t>
    </r>
    <r>
      <rPr>
        <sz val="11"/>
        <color theme="1"/>
        <rFont val="Calibri"/>
        <family val="2"/>
        <scheme val="minor"/>
      </rPr>
      <t xml:space="preserve">
Madola, Vladimír ; SPUTFA31 (aut.)
Ivanišová, Eva, ; SPUFBP32 (aut.)
Kunecová, Daniela, ; SPUTFA31 (aut.)
Gálik, Branislav, ; SPUFAP33 (aut.)
</t>
    </r>
    <r>
      <rPr>
        <u/>
        <sz val="11"/>
        <color theme="1"/>
        <rFont val="Calibri"/>
        <family val="2"/>
        <charset val="238"/>
        <scheme val="minor"/>
      </rPr>
      <t>Hlaváč, Peter, ; SPUTFA31 (aut.)
Božiková, Monika, ; SPUTFA31 (aut.)
Vozárová, Vlasta, ; SPUTFA31 (aut.)</t>
    </r>
  </si>
  <si>
    <r>
      <t xml:space="preserve">Mojžiš, Miroslav, ; SPUTFA32 (aut.)
</t>
    </r>
    <r>
      <rPr>
        <u/>
        <sz val="11"/>
        <color theme="1"/>
        <rFont val="Calibri"/>
        <family val="2"/>
        <charset val="238"/>
        <scheme val="minor"/>
      </rPr>
      <t>Majdan, Radoslav, ; SPUTFA32 (aut.)
Tulík, Juraj, ; SPUTFA32 (aut.</t>
    </r>
    <r>
      <rPr>
        <sz val="11"/>
        <color theme="1"/>
        <rFont val="Calibri"/>
        <family val="2"/>
        <scheme val="minor"/>
      </rPr>
      <t>)
Marek, Ivan (aut.)</t>
    </r>
  </si>
  <si>
    <t xml:space="preserve">Optimization of material flows in selected company </t>
  </si>
  <si>
    <t>Traktori i pogonske mašine. -- ISSN 0354-9496. -- Vol. 27, no. 1/2 (2022), s. 66-71</t>
  </si>
  <si>
    <r>
      <t xml:space="preserve">Sláviková, Martina, ; SPUFZK31 (aut.)
</t>
    </r>
    <r>
      <rPr>
        <u/>
        <sz val="11"/>
        <color theme="1"/>
        <rFont val="Calibri"/>
        <family val="2"/>
        <charset val="238"/>
        <scheme val="minor"/>
      </rPr>
      <t xml:space="preserve">Báreková, Anna, ; SPUFZK31 (aut.)
Tátošová, Lucia, ; SPUFZK31 (aut.)
</t>
    </r>
    <r>
      <rPr>
        <sz val="11"/>
        <color theme="1"/>
        <rFont val="Calibri"/>
        <family val="2"/>
        <scheme val="minor"/>
      </rPr>
      <t>Ducsay, Ladislav, ; SPUFAP30 (aut.)</t>
    </r>
  </si>
  <si>
    <r>
      <t xml:space="preserve">Fogašová, Mária (aut.)
Figalla, Silvestr (aut.)
Danišová, Lucia (aut.)
Medlenová, Elena (aut.)
Hlaváčiková, Slávka (aut.)
Vanovčanová, Zuzana (aut.)
Omaníková, Leona (aut.)
Baco, Andrej (aut.)
Horváth, Vojtech (aut.)
Mikolajová, Mária (aut.)
Feranc, Jozef (aut.)
Bočkaj, Ján (aut.)
Plavec, Roderik (aut.)
Alexy, Pavol, (aut.)
Repiská, Martina (aut.)
Přikryl, Radek (aut.)
Kontárová, Soňa (aut.)
</t>
    </r>
    <r>
      <rPr>
        <u/>
        <sz val="11"/>
        <color theme="1"/>
        <rFont val="Calibri"/>
        <family val="2"/>
        <charset val="238"/>
        <scheme val="minor"/>
      </rPr>
      <t>Báreková, Anna, ; SPUFZK31 (aut.)</t>
    </r>
    <r>
      <rPr>
        <sz val="11"/>
        <color theme="1"/>
        <rFont val="Calibri"/>
        <family val="2"/>
        <scheme val="minor"/>
      </rPr>
      <t xml:space="preserve">
Sláviková, Martina, ; SPUFZK31 (aut.)
Koutný, Marek (aut.)
Fayyazbakhsh, Ahmad (aut.)
Kadlečková, Markéta (aut.)</t>
    </r>
  </si>
  <si>
    <t xml:space="preserve">PLA/PHB-based materials fully biodegradable under both industrial and home-composting conditions </t>
  </si>
  <si>
    <t xml:space="preserve">Vydané v rámci projektu IGA/FT/2022/006, APVV-20-0256, APVV-20-0193, Demand-driven research for the sustainable and innovative food, Drive4SIFood 313011V336, FCH-S-21-7553. </t>
  </si>
  <si>
    <t>https://doi.org/10.3390/polym14194113</t>
  </si>
  <si>
    <t>Polymers. -- ISSN 2073-4360. -- Vol. 14, iss. 19 (2022), art. no. 4113 [20 s.]</t>
  </si>
  <si>
    <r>
      <rPr>
        <u/>
        <sz val="11"/>
        <color theme="1"/>
        <rFont val="Calibri"/>
        <family val="2"/>
        <charset val="238"/>
        <scheme val="minor"/>
      </rPr>
      <t xml:space="preserve">Urbanovičová, Oľga, (aut.)
Maga, Juraj, ; SPUTFA32 (aut.)
</t>
    </r>
    <r>
      <rPr>
        <sz val="11"/>
        <color theme="1"/>
        <rFont val="Calibri"/>
        <family val="2"/>
        <scheme val="minor"/>
      </rPr>
      <t>Findura, Pavol, ; SPUTFA32 (aut.)
Prístavka, Miroslav, ; SPUTFA30 (aut.)
Papová, Miroslava, ; SPUTFA13 (aut.)
Mioduszewska, Natalia (aut.)</t>
    </r>
  </si>
  <si>
    <t xml:space="preserve">Porovnanie kvality peliet z pohľadu použitého materiálu = Comparison of pellets quality in terms of material used </t>
  </si>
  <si>
    <t>Fast-growing trees and plants grown for energy purposes [113 s.] / Fast-growing trees and plants grown for energy purposes. -- Nitra : Slovenská poľnohospodárska univerzita, 2022. -- ISBN 978-80-552-2536-4. -- S. 100-106</t>
  </si>
  <si>
    <t>KUBICOVÁ, Ľubica a Kristína PREDANOCYOVÁ</t>
  </si>
  <si>
    <t>Consumer acceptability of insect flour as an ingredient in bakery products.</t>
  </si>
  <si>
    <t>Názov z web stránky (stav zo dňa 9.1.2023). Vydané v rámci projektu VEGA 1/0245/21, Drive4SIFood 313011V336, . Bibliografické odkazy . Spôsob prístupu: World Wide Web</t>
  </si>
  <si>
    <t xml:space="preserve">	https://doi.org/10.15414/2022.9788055225579.77-85</t>
  </si>
  <si>
    <r>
      <t xml:space="preserve">KUBICOVÁ, Ľubica a Kristína PREDANOCYOVÁ. Consumer acceptability of insect flour as an ingredient in bakery products. </t>
    </r>
    <r>
      <rPr>
        <i/>
        <sz val="11"/>
        <color theme="1"/>
        <rFont val="Calibri"/>
        <family val="2"/>
        <scheme val="minor"/>
      </rPr>
      <t>Sustainable, Resilient and Fair Food Systems in the EU and Globally</t>
    </r>
    <r>
      <rPr>
        <sz val="11"/>
        <color theme="1"/>
        <rFont val="Calibri"/>
        <family val="2"/>
        <scheme val="minor"/>
      </rPr>
      <t>. Nitra: Slovenská poľnohospodárska univerzita, 2022, , 77-85. ISBN 978-80-552-2557-9.</t>
    </r>
  </si>
  <si>
    <t>Kristína Predanocyová, Peter Šedík, Elena Horská</t>
  </si>
  <si>
    <t>Consumer attitudes and consumption patterns toward functional food bars in Slovakia</t>
  </si>
  <si>
    <t>Názov z web stránky (stav zo dňa 10.1.2022). Vydané v rámci projektu Drive4SIFood 313011V336 . Bibliografické odkazy . Spôsob prístupu: World Wide Web</t>
  </si>
  <si>
    <t>https://doi.org/10.15414/2022.9788055225579.108-116</t>
  </si>
  <si>
    <r>
      <t xml:space="preserve">PREDANOCYOVÁ, Kristína, Peter ŠEDÍK a Elena HORSKÁ. Consumer attitudes and consumption patterns toward functional food bars in Slovakia. </t>
    </r>
    <r>
      <rPr>
        <i/>
        <sz val="11"/>
        <color theme="1"/>
        <rFont val="Calibri"/>
        <family val="2"/>
        <scheme val="minor"/>
      </rPr>
      <t>Sustainable, Resilient and Fair Food Systems in the EU and Globally</t>
    </r>
    <r>
      <rPr>
        <sz val="11"/>
        <color theme="1"/>
        <rFont val="Calibri"/>
        <family val="2"/>
        <scheme val="minor"/>
      </rPr>
      <t>. Nitra: Slovenská poľnohospodárska univerzita, 2022, , 108-116. ISBN 978-80-552-2557-9.</t>
    </r>
  </si>
  <si>
    <t>ŠEDÍK, Peter, Cristina Bianca POCOL a Kristína PREDANOCYOVÁ.</t>
  </si>
  <si>
    <t>Consumer behaviour and sensory testing of honey by romanian university students</t>
  </si>
  <si>
    <t>Vydané v rámci projektu VEGA 1/0415/21, 14-GASPU-2021, Drive4SIFood 313011V336 . Bibliografické odkazy</t>
  </si>
  <si>
    <t>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t>
  </si>
  <si>
    <r>
      <t xml:space="preserve">ŠEDÍK, Peter, Cristina Bianca POCOL a Kristína PREDANOCYOVÁ. Consumer behaviour and sensory testing of honey by romanian university students. </t>
    </r>
    <r>
      <rPr>
        <i/>
        <sz val="11"/>
        <color theme="1"/>
        <rFont val="Calibri"/>
        <family val="2"/>
        <scheme val="minor"/>
      </rPr>
      <t>Scientific papers. Management, economic engineering in agriculture and rural development</t>
    </r>
    <r>
      <rPr>
        <sz val="11"/>
        <color theme="1"/>
        <rFont val="Calibri"/>
        <family val="2"/>
        <scheme val="minor"/>
      </rPr>
      <t xml:space="preserve">. Bucharest: University of agricultural sciences and veterinary medicine, 2022, </t>
    </r>
    <r>
      <rPr>
        <b/>
        <sz val="11"/>
        <color theme="1"/>
        <rFont val="Calibri"/>
        <family val="2"/>
        <scheme val="minor"/>
      </rPr>
      <t>22</t>
    </r>
    <r>
      <rPr>
        <sz val="11"/>
        <color theme="1"/>
        <rFont val="Calibri"/>
        <family val="2"/>
        <scheme val="minor"/>
      </rPr>
      <t>, 631-638. ISSN 2284-7995.</t>
    </r>
  </si>
  <si>
    <t>HUSÁROVÁ, Patrícia, Viktória BENĎÁKOVÁ a Natália TURČEKOVÁ akt. 6</t>
  </si>
  <si>
    <t>Consumer behaviour of young people towards food.</t>
  </si>
  <si>
    <t>Vydané v rámci projektu 313011W580, Drive4SIFood 313011V336 . Bibliografické odkazy . Spôsob prístupu: World Wide Web</t>
  </si>
  <si>
    <t xml:space="preserve">	https://doi.org/10.15414/isd2022.s3.03</t>
  </si>
  <si>
    <r>
      <t xml:space="preserve">HUSÁROVÁ, Patrícia, Viktória BENĎÁKOVÁ a Natália TURČEKOVÁ. Consumer behaviour of young people towards food. </t>
    </r>
    <r>
      <rPr>
        <i/>
        <sz val="11"/>
        <color theme="1"/>
        <rFont val="Calibri"/>
        <family val="2"/>
        <scheme val="minor"/>
      </rPr>
      <t>International Scientific Days 2022. Efficient, Sustainable and Resilient Agriculture and Food Systems – The Interface of Science, Politics and Practice</t>
    </r>
    <r>
      <rPr>
        <sz val="11"/>
        <color theme="1"/>
        <rFont val="Calibri"/>
        <family val="2"/>
        <scheme val="minor"/>
      </rPr>
      <t>. Nitra: Slovenská poľnohospodárska univerzita, 2022, , 249-256. ISBN 978-80-552-2507-4.</t>
    </r>
  </si>
  <si>
    <t>SAVOV, Radovan a Xénia SZARKOVÁ</t>
  </si>
  <si>
    <t>Craft beer revolution: formation of a new segment in Slovakia</t>
  </si>
  <si>
    <t>Vydané v rámci projektu VEGA-1/0525/21, Drive4SIFood 313011V336. . Bibliografické odkazy</t>
  </si>
  <si>
    <t>https://doi.org/10.24136/eq.2022.009</t>
  </si>
  <si>
    <r>
      <t xml:space="preserve">SAVOV, Radovan a Xénia SZARKOVÁ. Craft beer revolution: formation of a new segment in Slovakia. </t>
    </r>
    <r>
      <rPr>
        <i/>
        <sz val="11"/>
        <color theme="1"/>
        <rFont val="Calibri"/>
        <family val="2"/>
        <scheme val="minor"/>
      </rPr>
      <t>Equilibrium</t>
    </r>
    <r>
      <rPr>
        <sz val="11"/>
        <color theme="1"/>
        <rFont val="Calibri"/>
        <family val="2"/>
        <scheme val="minor"/>
      </rPr>
      <t xml:space="preserve">. Torun: Uniwersytet Mikolaja Kopernika w Toruniu, 2022, </t>
    </r>
    <r>
      <rPr>
        <b/>
        <sz val="11"/>
        <color theme="1"/>
        <rFont val="Calibri"/>
        <family val="2"/>
        <scheme val="minor"/>
      </rPr>
      <t>17</t>
    </r>
    <r>
      <rPr>
        <sz val="11"/>
        <color theme="1"/>
        <rFont val="Calibri"/>
        <family val="2"/>
        <scheme val="minor"/>
      </rPr>
      <t>, 225-246. ISSN 1689-765X.</t>
    </r>
  </si>
  <si>
    <t>BIELIK, Peter  akt. 6, Izabela ADAMIČKOVÁ akt. 6, Natália TURČEKOVÁ akt. 6 a Stefaniia BELINSKA</t>
  </si>
  <si>
    <t>Economics of agricultural production in Slovakia: development and perspectives</t>
  </si>
  <si>
    <t>https://www.scientific-publications.net/get/1000055/1665227068831089.pdf</t>
  </si>
  <si>
    <r>
      <t xml:space="preserve">BIELIK, Peter, Izabela ADAMIČKOVÁ, Natália TURČEKOVÁ a Stefaniia BELINSKA. Economics of agricultural production in Slovakia: development and perspectives. </t>
    </r>
    <r>
      <rPr>
        <i/>
        <sz val="11"/>
        <color theme="1"/>
        <rFont val="Calibri"/>
        <family val="2"/>
        <scheme val="minor"/>
      </rPr>
      <t>Economy &amp; Business</t>
    </r>
    <r>
      <rPr>
        <sz val="11"/>
        <color theme="1"/>
        <rFont val="Calibri"/>
        <family val="2"/>
        <scheme val="minor"/>
      </rPr>
      <t xml:space="preserve">. Burgas: International scientific publications, 2022, </t>
    </r>
    <r>
      <rPr>
        <b/>
        <sz val="11"/>
        <color theme="1"/>
        <rFont val="Calibri"/>
        <family val="2"/>
        <scheme val="minor"/>
      </rPr>
      <t>16</t>
    </r>
    <r>
      <rPr>
        <sz val="11"/>
        <color theme="1"/>
        <rFont val="Calibri"/>
        <family val="2"/>
        <scheme val="minor"/>
      </rPr>
      <t>, 118-127. ISSN 1314-7242.</t>
    </r>
  </si>
  <si>
    <t>PREDANOCYOVÁ, Kristína, Peter ŠEDÍK a Elena HORSKÁ</t>
  </si>
  <si>
    <t>Exploring consumer behavior and attitudes toward healthy food in Slovakia</t>
  </si>
  <si>
    <t xml:space="preserve">Vydané v rámci projektu 313011V336 . Bibliografické odkazy </t>
  </si>
  <si>
    <t>https://doi.org/10.1108/BFJ-06-2022-0517</t>
  </si>
  <si>
    <t>PREDANOCYOVÁ, Kristína, Peter ŠEDÍK a Elena HORSKÁ. Exploring consumer behavior and attitudes toward healthy food in Slovakia. British food journal. London: Emerald group Publishing, 2022. ISSN 0007-070X.</t>
  </si>
  <si>
    <t>RÁBEK, Tomáš, Marián TÓTH, Diana PINDEŠOVÁ a Ivan HOLÚBEK.</t>
  </si>
  <si>
    <t>Financial instruments in slovak agriculture: estimating potential multiplier effect of guarantees.</t>
  </si>
  <si>
    <t>Vydané v rámci projektu Drive4SIFood 313011V336, APVV-18-0512 . Bibliografické odkazy . Spôsob prístupu: World Wide Web</t>
  </si>
  <si>
    <t>https://doi.org/10.15414/isd2022.s4.11</t>
  </si>
  <si>
    <t>RÁBEK, Tomáš, Marián TÓTH, Diana PINDEŠOVÁ a Ivan HOLÚBEK. Financial instruments in slovak agriculture: estimating potential multiplier effect of guarantees. International Scientific Days 2022. Efficient, Sustainable and Resilient Agriculture and Food Systems – The Interface of Science, Politics and Practice. Nitra: Slovenská poľnohospodárska univerzita, 2022, , 469-477. ISBN 978-80-552-2507-4.</t>
  </si>
  <si>
    <t>RÁBEK, Tomáš, Ivan HOLÚBEK, Anna LÁTEČKOVÁ a Jozef PALKOVIČ</t>
  </si>
  <si>
    <t>Profitability of farms receiving subsidies for protection of semi-natural and natural grasslands habitats in the Slovak Republic.</t>
  </si>
  <si>
    <t xml:space="preserve">Popis urobený 13.7.2022. Vydané v rámci projektu VEGA 1/0735/21, VEGA 1/0755/21, Drive4SIFood 313011V336 . Bibliografické odkazy . Spôsob prístupu: World Wide Web </t>
  </si>
  <si>
    <t xml:space="preserve">	https://doi.org/10.5513/JCEA01/23.2.3464</t>
  </si>
  <si>
    <t>RÁBEK, Tomáš, Ivan HOLÚBEK, Anna LÁTEČKOVÁ a Jozef PALKOVIČ. Profitability of farms receiving subsidies for protection of semi-natural and natural grasslands habitats in the Slovak Republic. Journal of Central European Agriculture. Zagreb: University of Zagreb, 2022, 23(2), 455-463. ISSN 1332-9049.</t>
  </si>
  <si>
    <t xml:space="preserve">PINDEŠOVÁ, Diana, Kristína PREDANOCYOVÁ, Drahoslav LANČARIČ a Tomáš RÁBEK. </t>
  </si>
  <si>
    <t>Situation in the beer market and consumer attitudes towards craft beer consumption. Agrarian perspectives XXXI.</t>
  </si>
  <si>
    <t xml:space="preserve">Vydané v rámci projektu Drive4SIFood 313011V336 . Bibliografické odkazy . Spôsob prístupu: World Wide Web </t>
  </si>
  <si>
    <t xml:space="preserve">	https://ap.pef.czu.cz/en/r-12193-conference-proceedings</t>
  </si>
  <si>
    <t>PINDEŠOVÁ, Diana, Kristína PREDANOCYOVÁ, Drahoslav LANČARIČ a Tomáš RÁBEK. Situation in the beer market and consumer attitudes towards craft beer consumption. Agrarian perspectives XXXI. Praha: Czech University of Life Sciences, 2022, , 188-203. ISBN 978-80-213-3211-9. ISSN 2464-4781.</t>
  </si>
  <si>
    <t>KÁDEKOVÁ, Zdenka, Ingrida KOŠIČIAROVÁ, Ľubica KUBICOVÁ akt. 6 a Kristína PREDANOCYOVÁ akt. 6.</t>
  </si>
  <si>
    <t>Sustainable approach within environmental protection and PR in food enterprises in Slovakia</t>
  </si>
  <si>
    <t>Vydané v rámci projektu VEGA 1/0404/22, Drive4SIFood 313011V336 . Bibliografické odkazy . Spôsob prístupu: World Wide Web</t>
  </si>
  <si>
    <t xml:space="preserve">	https://doi.org/10.15414/isd2022.s3.05</t>
  </si>
  <si>
    <r>
      <t xml:space="preserve">KÁDEKOVÁ, Zdenka, Ingrida KOŠIČIAROVÁ, Ľubica KUBICOVÁ a Kristína PREDANOCYOVÁ. Sustainable approach within environmental protection and PR in food enterprises in Slovakia. </t>
    </r>
    <r>
      <rPr>
        <i/>
        <sz val="11"/>
        <color theme="1"/>
        <rFont val="Calibri"/>
        <family val="2"/>
        <scheme val="minor"/>
      </rPr>
      <t>International Scientific Days 2022. Efficient, Sustainable and Resilient Agriculture and Food Systems – The Interface of Science, Politics and Practice</t>
    </r>
    <r>
      <rPr>
        <sz val="11"/>
        <color theme="1"/>
        <rFont val="Calibri"/>
        <family val="2"/>
        <scheme val="minor"/>
      </rPr>
      <t>. Nitra: Slovenská poľnohospodárska univerzita, 2022, , 266-273. ISBN 978-80-552-2507-4.</t>
    </r>
  </si>
  <si>
    <t>HORSKÁ, Elena, Kristína PREDANOCYOVÁ, Peter ŠEDÍK, Klaus G. GRUNERT a Daniela HUPKOVÁ.</t>
  </si>
  <si>
    <t>Consumer perception of functional foods and determinants of functional foods consumption in the Slovak Republic</t>
  </si>
  <si>
    <t xml:space="preserve">Vydané v rámci projektu Demand-driven research for the sustainable and innovative food, Drive4SIFood 313011V336, . Bibliografické odkazy </t>
  </si>
  <si>
    <t>https://doi.org/10.1108/BFJ-07-2022-0656</t>
  </si>
  <si>
    <t>HORSKÁ, Elena, Kristína PREDANOCYOVÁ, Peter ŠEDÍK, Klaus G. GRUNERT a Daniela HUPKOVÁ. Consumer perception of functional foods and determinants of functional foods consumption in the Slovak Republic. British food journal. London: Emerald group Publishing, 2022. ISSN 0007-070X.</t>
  </si>
  <si>
    <t>Dereva, Mykola, ; SPUFEM21 (aut.); Rajčániová, Miroslava, ; SPUFEM21 (aut.)</t>
  </si>
  <si>
    <t>Price transmission in the Ukrainian meat market</t>
  </si>
  <si>
    <t>Drive4SIFood 313011V336, APVV-18-0512</t>
  </si>
  <si>
    <t>DEREVA, Mykola a Miroslava RAJČÁNIOVÁ. Price transmission in the Ukrainian meat market. INPROFORUM. České Budějovice: University of South Bohemia České Budějovice, 2021, , 72-77. ISBN 978-80-7394-863-4. ISSN 2336-6788online.</t>
  </si>
  <si>
    <t>Predanocyová, Kristína, ; SPUPRA15 (aut.); Horská, Elena, ; SPUFEM31 (aut.); Kubicová, Ľubica, ; SPUFEM31 (aut.)</t>
  </si>
  <si>
    <t>The future of meat consumption and consumer perception of meat substitutes</t>
  </si>
  <si>
    <t>https://ap.pef.czu.cz/en/r-12193-conference-proceedings</t>
  </si>
  <si>
    <t>PREDANOCYOVÁ, Kristína, Elena HORSKÁ a Ľubica KUBICOVÁ. The future of meat consumption and consumer perception of meat substitutes. Agrarian perspectives XXXI. Praha: Czech University of Life Sciences, 2022, , 214-230. ISBN 978-80-213-3211-9. ISSN 2464-4781.</t>
  </si>
  <si>
    <t>Rusková, Adriana, ; SPUFEM31 (aut.); Berčík, Jakub akt. 6 ; SPUFEM31 (aut.)</t>
  </si>
  <si>
    <t>The Impact of Selected Nutrition Labels (FoPL) on consumer preferences for functional foods</t>
  </si>
  <si>
    <t>Drive4SIFood 313011V336, VEGA 1/0624/22</t>
  </si>
  <si>
    <t>https://doi.org/10.15414/2022.9788055225579.125-133</t>
  </si>
  <si>
    <t>RUSKOVÁ, Adriana a Jakub BERČÍK. The Impact of Selected Nutrition Labels (FoPL) on consumer preferences for functional foods. Sustainable, Resilient and Fair Food Systems in the EU and Globally. Nitra: Slovenská poľnohospodárska univerzita, 2022, , 125-133. ISBN 978-80-552-2557-9.</t>
  </si>
  <si>
    <t>Hudecová, Kristína ; SPUFEM32 (aut.); Rajčániová, Miroslava, ; SPUFEM32 (aut.)</t>
  </si>
  <si>
    <t>The impact of the Covid-19 pandemic determinants on selected agricultural commodity prices</t>
  </si>
  <si>
    <t>https://doi.org/10.15414/isd2022.s4.06</t>
  </si>
  <si>
    <t>HUDECOVÁ, Kristína a Miroslava RAJČÁNIOVÁ. The impact of the Covid-19 pandemic determinants on selected agricultural commodity prices. International Scientific Days 2022. Efficient, Sustainable and Resilient Agriculture and Food Systems – The Interface of Science, Politics and Practice. Nitra: Slovenská poľnohospodárska univerzita, 2022, , 420-430. ISBN 978-80-552-2507-4.</t>
  </si>
  <si>
    <t>Cui, Yuting (aut.); Lissillour, Raphael (aut.); Duan, Chunlin (aut.); Chebeň, Juraj (aut.); Lančarič, Drahoslav, ; SPUFEM32 (aut.)</t>
  </si>
  <si>
    <t>The position of financial prudence, social influence, and environmental satisfaction in the sustainable consumption behavioural model: Cross-market intergenerational investigation during the Covid-19 pandemic</t>
  </si>
  <si>
    <t>https://doi.org/10.1002/csr.2250</t>
  </si>
  <si>
    <t>CUI, Yuting, Raphael LISSILLOUR, Chunlin DUAN, Juraj CHEBEŇ a Drahoslav LANČARIČ. The position of financial prudence, social influence, and environmental satisfaction in the sustainable consumption behavioural model: Cross-market intergenerational investigation during the Covid-19 pandemic. Corporate social responsibility and environmental management. Hoboken: John Wiley &amp; Sons (Hoboken, 2022, 29, 996-1020. ISSN 1535-3958.</t>
  </si>
  <si>
    <t>Neomániová, Katarína, ; SPUFEM31 (aut.); Berčík, Jakub, akt. 6; SPUFEM31 (aut.); Virágh, Roderik, ; SPUFEM33 (aut.); Paluchová, Johana, ; SPUFEM31 (aut.)</t>
  </si>
  <si>
    <t>The use of biometrics in testing the perception of a selected indicator of the nutritional composition of food</t>
  </si>
  <si>
    <t>Drive4SIFood 313011V336, KEGA 030SPU-4/2021</t>
  </si>
  <si>
    <t>https://doi.org/10.15414/isd2022.s3.11</t>
  </si>
  <si>
    <t>NEOMÁNIOVÁ, Katarína, Jakub BERČÍK, Roderik VIRÁGH a Johana PALUCHOVÁ. The use of biometrics in testing the perception of a selected indicator of the nutritional composition of food. International Scientific Days 2022. Efficient, Sustainable and Resilient Agriculture and Food Systems – The Interface of Science, Politics and Practice. Nitra: Slovenská poľnohospodárska univerzita, 2022, , 317-325. ISBN 978-80-552-2507-4.</t>
  </si>
  <si>
    <t>Savov, Radovan -- Tkáč, Filip -- Chebeň, Juraj -- Kozáková, Jana -- Berčík, Jakub</t>
  </si>
  <si>
    <t xml:space="preserve">Impact of different FOPL Systems (Nutri-Score vs. Nutrinform) on consumer behaviour: Case study of the Slovak Republic. </t>
  </si>
  <si>
    <t>This work was supported by the Scientific Grant Agency of the Ministry of Education of the Slovak Republic (ME SR) under the contract No. VEGA-1/0525/2; by Research Agency under contract No. 073/2020/OPII/VA NFP313010V336.</t>
  </si>
  <si>
    <t>Savov, Radovan -- Tkáč, Filip -- Chebeň, Juraj -- Kozáková, Jana -- Berčík, Jakub
Impact of different FOPL Systems (Nutri-Score vs. Nutrinform) on consumer behaviour: Case study of the Slovak Republic. In Amfiteatru economic. 24, 61 (2022), s. 797--816. ISSN 1582-9146.</t>
  </si>
  <si>
    <r>
      <rPr>
        <u/>
        <sz val="11"/>
        <color theme="1"/>
        <rFont val="Calibri"/>
        <family val="2"/>
        <charset val="238"/>
        <scheme val="minor"/>
      </rPr>
      <t>Horská, Elena, ; SPUFEM31 (aut.)</t>
    </r>
    <r>
      <rPr>
        <sz val="11"/>
        <color theme="1"/>
        <rFont val="Calibri"/>
        <family val="2"/>
        <scheme val="minor"/>
      </rPr>
      <t xml:space="preserve">
Mušinská, Kristína ; SPUFEM31 (aut.)
Nagyová, Ľudmila, ; SPUFEM31 (aut.)
Košovská, Iveta, ; SPUFEM33 (aut.)
Fuga, Vladimír, (aut.)</t>
    </r>
  </si>
  <si>
    <t xml:space="preserve">Healthy and innovative food versus Slovak consumer </t>
  </si>
  <si>
    <t>Vydané v rámci projektu Drive4SIFood 313011V336, VEGA 1/0245/21</t>
  </si>
  <si>
    <t>https://doi.org/10.22630/ESARE.2021.5.6</t>
  </si>
  <si>
    <t>Economic Sciences for Agrobusiness and Rural Economy [90 s.] / Economic Sciences for Agribusiness and rural Economy. -- Warszawa : Warsaw Agricultural University Press, 2021. -- ISBN 978-83-8237-073-7. -- S. 50-55</t>
  </si>
  <si>
    <r>
      <rPr>
        <u/>
        <sz val="11"/>
        <color theme="1"/>
        <rFont val="Calibri"/>
        <family val="2"/>
        <charset val="238"/>
        <scheme val="minor"/>
      </rPr>
      <t>Savov, Radovan, ; SPUFEM30 (aut.)</t>
    </r>
    <r>
      <rPr>
        <sz val="11"/>
        <color theme="1"/>
        <rFont val="Calibri"/>
        <family val="2"/>
        <charset val="238"/>
        <scheme val="minor"/>
      </rPr>
      <t xml:space="preserve">
Tkáč, Filip, ; SPUFEM31 (aut.)
Chebeň, Juraj (aut.)
Kozáková, Jana, ; SPUFEM30 (aut.)
</t>
    </r>
    <r>
      <rPr>
        <u/>
        <sz val="11"/>
        <color theme="1"/>
        <rFont val="Calibri"/>
        <family val="2"/>
        <charset val="238"/>
        <scheme val="minor"/>
      </rPr>
      <t>Berčík, Jakub, ; SPUFEM31 (aut.)</t>
    </r>
  </si>
  <si>
    <t xml:space="preserve">Impact of different FOPL Systems (Nutri-Score vs. Nutrinform) on consumer behaviour: Case study of the Slovak Republic </t>
  </si>
  <si>
    <t xml:space="preserve">Vydané v rámci projektu VEGA 1/0525/2, Drive4SIFood 313011V336. </t>
  </si>
  <si>
    <t>https://www.researchgate.net/publication/362280298_IMPACT_OF_DIFFERENT_FOPL_SYSTEMS_NUTRI-SCORE_vs_NUTRINFORM_ON_CONSUMER_BEHAVIOUR_CASE_STUDY_OF_THE_SLOVAK_REPUBLIC</t>
  </si>
  <si>
    <t>Amfiteatru economic. -- ISSN 1582-9146. -- Vol. 24, no. 61 (2022), s. 797-816</t>
  </si>
  <si>
    <r>
      <t xml:space="preserve">Strápeková, Zuzana, ; SPUFEM32 (aut.)
</t>
    </r>
    <r>
      <rPr>
        <u/>
        <sz val="11"/>
        <color theme="1"/>
        <rFont val="Calibri"/>
        <family val="2"/>
        <charset val="238"/>
        <scheme val="minor"/>
      </rPr>
      <t xml:space="preserve">Rábek, Tomáš, ; SPUFEM32 (aut.)
Tóth, Marián, ; SPUFEM32 (aut.)
</t>
    </r>
    <r>
      <rPr>
        <sz val="11"/>
        <color theme="1"/>
        <rFont val="Calibri"/>
        <family val="2"/>
        <charset val="238"/>
        <scheme val="minor"/>
      </rPr>
      <t>Holúbek, Ivan, ; SPUFEM32 (aut.)</t>
    </r>
  </si>
  <si>
    <t xml:space="preserve">Income indicators of slovak farms in 2015-2019 and the implications on future CAP strategic plan in Slovakia </t>
  </si>
  <si>
    <t xml:space="preserve">Vydané v rámci projektu VEGA 1/0735/21, Drive4SIFood 313011V336, APVV-18-0512. </t>
  </si>
  <si>
    <t>Agrarian perspectives XXXI. [382 s.] / Agrarian perspectives. -- Praha : Czech University of Life Sciences, 2022. -- ISBN 978-80-213-3211-9. -- ISSN 2464-4781. -- S. 286-302</t>
  </si>
  <si>
    <r>
      <t xml:space="preserve">Dereva, Mykola, ; SPUFEM32 (aut.)
</t>
    </r>
    <r>
      <rPr>
        <u/>
        <sz val="11"/>
        <color theme="1"/>
        <rFont val="Calibri"/>
        <family val="2"/>
        <charset val="238"/>
        <scheme val="minor"/>
      </rPr>
      <t>Rajčániová, Miroslava, ; SPUFEM32 (aut.)</t>
    </r>
  </si>
  <si>
    <t>Jednoduchosť podnikania a trhová sila v potravinových dodávateľských reťazcoch : / Ease of doing business and market power in food supply chains Mykola Dereva, Miroslava Rajčániová</t>
  </si>
  <si>
    <t>Vydané v rámci projektu VEGA 1/0255/2022, Dopytovo-orientovaný výskum pre udržateľné a inovatívne potraviny Drive4SIFood 313011V336</t>
  </si>
  <si>
    <t>Proceedings of the International Scientific Correspondence Conference EAEP 2022 [248 s.] / International Scientific Correspondence Conference EAEP 2022. -- Prešov : Prešovská univerzita 2022. -- ISBN 978-80-555-2962-2. -- S. 57-64</t>
  </si>
  <si>
    <r>
      <rPr>
        <u/>
        <sz val="11"/>
        <color theme="1"/>
        <rFont val="Calibri"/>
        <family val="2"/>
        <charset val="238"/>
        <scheme val="minor"/>
      </rPr>
      <t>Lazíková, Jarmila, ; SPUFES32 (aut.)</t>
    </r>
    <r>
      <rPr>
        <sz val="11"/>
        <color theme="1"/>
        <rFont val="Calibri"/>
        <family val="2"/>
        <scheme val="minor"/>
      </rPr>
      <t xml:space="preserve">
Takáč, Ivan, ; SPUFES31 (aut.)
Schneir, Eric Rendón (aut.)
</t>
    </r>
    <r>
      <rPr>
        <u/>
        <sz val="11"/>
        <color theme="1"/>
        <rFont val="Calibri"/>
        <family val="2"/>
        <charset val="238"/>
        <scheme val="minor"/>
      </rPr>
      <t>Rumanovská, Ľubica, ; SPUFES31 (aut.)</t>
    </r>
  </si>
  <si>
    <t xml:space="preserve">Legal aspects of the Quinoa imports into the EU [elektronický zdroj] = Právne aspekty dovozu quinoy do EÚ </t>
  </si>
  <si>
    <t>https://doi.org/10.2478/eual-2022-0003</t>
  </si>
  <si>
    <t>EU agrarian Law [online]. -- ISSN 1339-9276. -- Vol. 11, no. 1 (2022), s. 13-21</t>
  </si>
  <si>
    <t>Rumanovská, Ľubica, ; SPUFES31 (aut.)
Lazíková, Jarmila, ; SPUFES32 (aut.)</t>
  </si>
  <si>
    <t xml:space="preserve">Nové potraviny a ich význam v udržateľnej EÚ = Novel food and its importance in sustainable EU </t>
  </si>
  <si>
    <t>Fast-growing trees and plants grown for energy purposes [113 s.] / Fast-growing trees and plants grown for energy purposes. -- Nitra : Slovenská poľnohospodárska univerzita, 2022. -- ISBN 978-80-552-2536-4. -- S. 81-88</t>
  </si>
  <si>
    <t>Lazíková, Jarmila, ; SPUFES32 (aut.)
Rumanovská, Ľubica, ; SPUFES31 (aut.)</t>
  </si>
  <si>
    <t xml:space="preserve">Nutrition and health claims on foods in the EU legislation </t>
  </si>
  <si>
    <t xml:space="preserve">Vydané v rámci projektu Drive4SIFood 313011V336, APVV-20-0076, Jean Monnet Module 599683-EPP-1-2018-1-SK-EPPJMO-MODULE. </t>
  </si>
  <si>
    <t>Juridical tribune. -- ISSN 2247-7195. -- Vol.12, iss. 2, (2022), s. 283-311</t>
  </si>
  <si>
    <r>
      <rPr>
        <u/>
        <sz val="11"/>
        <color theme="1"/>
        <rFont val="Calibri"/>
        <family val="2"/>
        <charset val="238"/>
        <scheme val="minor"/>
      </rPr>
      <t xml:space="preserve">Predanocyová, Kristína, ; SPUPRA15 (aut.)
Kubicová, Ľubica, ; SPUFEM31 (aut.)
</t>
    </r>
    <r>
      <rPr>
        <sz val="11"/>
        <color theme="1"/>
        <rFont val="Calibri"/>
        <family val="2"/>
        <scheme val="minor"/>
      </rPr>
      <t>Kádeková, Zdenka, ; SPUFEM31 (aut.)
Košičiarová, Ingrida, ; SPUFEM31 (aut.)</t>
    </r>
  </si>
  <si>
    <t xml:space="preserve">Pork meat and meat products market in the Slovak Republic </t>
  </si>
  <si>
    <t>https://doi.org/10.15414/isd2022.s3.08</t>
  </si>
  <si>
    <t>International Scientific Days 2022. Efficient, Sustainable and Resilient Agriculture and Food Systems – The Interface of Science, Politics and Practice [696 s.] / International Scientific Days. -- Nitra : Slovenská poľnohospodárska univerzita, 2022. -- ISBN 978-80-552-2507-4. -- S. 289-298</t>
  </si>
  <si>
    <t>VLČKO, Tomáš akt. 7, Piotr KULAWIK, Marzena ZAJAC, Magda JANIK, Wondyfraw TADELE, Ewelina JAMRÓZ a Vedran MILOSAVLJEVIC.</t>
  </si>
  <si>
    <t>Antimicrobial effect of edible coatings enriched with bioactive peptides applicated to pork meat stored under freezer conditions</t>
  </si>
  <si>
    <t>Vydané v rámci projektu LIDER/2/0004/L-10/18/NCBR/2019, Drive4SIFood 313011V336, . Spôsob prístupu: World Wide Web</t>
  </si>
  <si>
    <r>
      <t xml:space="preserve">VLČKO, Tomáš, Piotr KULAWIK, Marzena ZAJAC, Magda JANIK, Wondyfraw TADELE, Ewelina JAMRÓZ a Vedran MILOSAVLJEVIC. Antimicrobial effect of edible coatings enriched with bioactive peptides applicated to pork meat stored under freezer conditions. </t>
    </r>
    <r>
      <rPr>
        <i/>
        <sz val="11"/>
        <color theme="1"/>
        <rFont val="Calibri"/>
        <family val="2"/>
        <scheme val="minor"/>
      </rPr>
      <t>Scientific Conference of PhD. Students of FAFR, FBFS and FHLE SUA in Nitra</t>
    </r>
    <r>
      <rPr>
        <sz val="11"/>
        <color theme="1"/>
        <rFont val="Calibri"/>
        <family val="2"/>
        <scheme val="minor"/>
      </rPr>
      <t>. Nitra: Slovenská poľnohospodárska univerzita, 2022, , 51. ISBN 978-80-552-2538-8.</t>
    </r>
  </si>
  <si>
    <t>BENEŠOVÁ, Lucia akt. 7, Silvia JAKABOVÁ, Ladislav ONDRUŠ a Jozef GOLIAN akt. 7.</t>
  </si>
  <si>
    <t>Application of FT-NIR spectroscopy as a rapid tool for analysis of the fish fillet chemical composition</t>
  </si>
  <si>
    <t>Vydané v rámci projektu Drive-4SIFood 313011V336, APVV-17-0508, VEGA 1/0239/21 . Bibliografické odkazy</t>
  </si>
  <si>
    <t xml:space="preserve">	https://doi.org/10.17221/30/2022-CJFS</t>
  </si>
  <si>
    <r>
      <t xml:space="preserve">BENEŠOVÁ, Lucia, Silvia JAKABOVÁ, Ladislav ONDRUŠ a Jozef GOLIAN. Application of FT-NIR spectroscopy as a rapid tool for analysis of the fish fillet chemical composition. </t>
    </r>
    <r>
      <rPr>
        <i/>
        <sz val="11"/>
        <color theme="1"/>
        <rFont val="Calibri"/>
        <family val="2"/>
        <scheme val="minor"/>
      </rPr>
      <t>Czech journal of food sciences</t>
    </r>
    <r>
      <rPr>
        <sz val="11"/>
        <color theme="1"/>
        <rFont val="Calibri"/>
        <family val="2"/>
        <scheme val="minor"/>
      </rPr>
      <t xml:space="preserve">. Praha: Ústav zemědělských a potravinářských informací, 2022, </t>
    </r>
    <r>
      <rPr>
        <b/>
        <sz val="11"/>
        <color theme="1"/>
        <rFont val="Calibri"/>
        <family val="2"/>
        <scheme val="minor"/>
      </rPr>
      <t>40</t>
    </r>
    <r>
      <rPr>
        <sz val="11"/>
        <color theme="1"/>
        <rFont val="Calibri"/>
        <family val="2"/>
        <scheme val="minor"/>
      </rPr>
      <t>(5), 359-366. ISSN 1212-1800.</t>
    </r>
  </si>
  <si>
    <t>VLČKO, Tomáš akt. 7, Jozef GOLIAN akt. 7, Piotr KULAWIK a Martina FIKSELOVÁ</t>
  </si>
  <si>
    <t xml:space="preserve">Current overview in the field of application of edible coatings/films to meat and meat products </t>
  </si>
  <si>
    <r>
      <t xml:space="preserve">VLČKO, Tomáš, Jozef GOLIAN, Piotr KULAWIK a Martina FIKSELOVÁ. Current overview in the field of application of edible coatings/films to meat and meat products. </t>
    </r>
    <r>
      <rPr>
        <i/>
        <sz val="11"/>
        <color theme="1"/>
        <rFont val="Calibri"/>
        <family val="2"/>
        <scheme val="minor"/>
      </rPr>
      <t>Food/Bio/Tech</t>
    </r>
    <r>
      <rPr>
        <sz val="11"/>
        <color theme="1"/>
        <rFont val="Calibri"/>
        <family val="2"/>
        <scheme val="minor"/>
      </rPr>
      <t>. Nitra: Slovenská poľnohospodárska univerzita, 2022, , 78. ISBN 978-80-552-2517-3.</t>
    </r>
  </si>
  <si>
    <t>VLČKO, Tomáš, Jozef GOLIAN, Martina FIKSELOVÁ a Samuel RYBNIKÁR.</t>
  </si>
  <si>
    <t>Current overview in the field of application of edible coatings/films (meat products examples)</t>
  </si>
  <si>
    <r>
      <t xml:space="preserve">VLČKO, Tomáš, Jozef GOLIAN, Martina FIKSELOVÁ a Samuel RYBNIKÁR. Current overview in the field of application of edible coatings/films (meat products examples). </t>
    </r>
    <r>
      <rPr>
        <i/>
        <sz val="11"/>
        <color theme="1"/>
        <rFont val="Calibri"/>
        <family val="2"/>
        <scheme val="minor"/>
      </rPr>
      <t>Journal of Microbiology, Biotechnology and Food Sciences</t>
    </r>
    <r>
      <rPr>
        <sz val="11"/>
        <color theme="1"/>
        <rFont val="Calibri"/>
        <family val="2"/>
        <scheme val="minor"/>
      </rPr>
      <t xml:space="preserve">. Nitra: Slovak University of Agriculture, 2022, </t>
    </r>
    <r>
      <rPr>
        <b/>
        <sz val="11"/>
        <color theme="1"/>
        <rFont val="Calibri"/>
        <family val="2"/>
        <scheme val="minor"/>
      </rPr>
      <t>12</t>
    </r>
    <r>
      <rPr>
        <sz val="11"/>
        <color theme="1"/>
        <rFont val="Calibri"/>
        <family val="2"/>
        <scheme val="minor"/>
      </rPr>
      <t>. ISSN 1338-5178.</t>
    </r>
  </si>
  <si>
    <t>MAREČEK, Ján, Andrea MENDELOVÁ akt. 7, Miriam SOLGAJOVÁ a Štefan DRÁB</t>
  </si>
  <si>
    <t>Effect of long-term storage on winter wheat grain quality</t>
  </si>
  <si>
    <r>
      <t xml:space="preserve">MAREČEK, Ján, Andrea MENDELOVÁ, Miriam SOLGAJOVÁ a Štefan DRÁB. Effect of long-term storage on winter wheat grain quality. </t>
    </r>
    <r>
      <rPr>
        <i/>
        <sz val="11"/>
        <color theme="1"/>
        <rFont val="Calibri"/>
        <family val="2"/>
        <scheme val="minor"/>
      </rPr>
      <t>Food/Bio/Tech</t>
    </r>
    <r>
      <rPr>
        <sz val="11"/>
        <color theme="1"/>
        <rFont val="Calibri"/>
        <family val="2"/>
        <scheme val="minor"/>
      </rPr>
      <t>. Nitra: Slovenská poľnohospodárska univerzita, 2022, , 53. ISBN 978-80-552-2517-3.</t>
    </r>
  </si>
  <si>
    <t>SOLGAJOVÁ, Miriam, Štefan DRÁB, Andrea MENDELOVÁ, Anna KOLESÁROVÁ a Ján MAREČEK.</t>
  </si>
  <si>
    <t>Quality assessment of spring barley varieties intended for malting process</t>
  </si>
  <si>
    <t>Popis urobený 07.11.2022. Vydané v rámci projektu Drive4SIFood 313011V336 . Bibliografické odkazy . Spôsob prístupu: World Wide Web</t>
  </si>
  <si>
    <t xml:space="preserve">	https://doi.org/10.55251/jmbfs.9250</t>
  </si>
  <si>
    <t>SOLGAJOVÁ, Miriam, Štefan DRÁB, Andrea MENDELOVÁ, Anna KOLESÁROVÁ a Ján MAREČEK. Quality assessment of spring barley varieties intended for malting process. Journal of Microbiology, Biotechnology and Food Sciences. Nitra: Slovak University of Agriculture, 2022, 12. ISSN 1338-5178.</t>
  </si>
  <si>
    <t>Mendelová, Andrea, ; SPUFBP07 (aut.); Mendel, Ľubomír (aut.)</t>
  </si>
  <si>
    <t>Hodnotenie nutričnej kvality vybraného genofondu mrkvy obyčajnej (Daucus carota L.) </t>
  </si>
  <si>
    <t>MENDELOVÁ, Andrea a Ľubomír MENDEL. Hodnotenie nutričnej kvality vybraného genofondu mrkvy obyčajnej (Daucus carota L.). Genofond. Piešťany: Výskumný ústav rastlinnej výroby, 2021, 25(2), 19-21. ISSN 1335-5848.</t>
  </si>
  <si>
    <t>Zeleňáková, Lucia, akt. 7 ; SPUFBP32 (aut.); Rybnikár, Samuel, (aut.); Angelovičová, Mária, ; SPUFBP32 (aut.); Fikselová, Martina, ; SPUFBP32 (aut.); Kolesárová, Anna, akt. 7 ; SPUFBP32 (aut.)</t>
  </si>
  <si>
    <t>Variability of selected parameters of hygienic quality of fresh, marinated and grilled poultry meat in relation to its storage conditions</t>
  </si>
  <si>
    <t>https://doi.org/10.55251/jmbfs.9233</t>
  </si>
  <si>
    <t>ZELEŇÁKOVÁ, Lucia, Samuel RYBNIKÁR, Mária ANGELOVIČOVÁ, Martina FIKSELOVÁ a Anna KOLESÁROVÁ. Variability of selected parameters of hygienic quality of fresh, marinated and grilled poultry meat in relation to its storage conditions. Journal of Microbiology, Biotechnology and Food Sciences. Nitra: Slovak University of Agriculture, 2022, 12. ISSN 1338-5178.</t>
  </si>
  <si>
    <t>Mendelová, Andrea, ; SPUFBP32 (aut.); Mendel, Ľubomír (aut.)</t>
  </si>
  <si>
    <t>Vplyv tepelného ošetrenia na nutričnú kvalitu ovocných výrobkov = Effect of heat treatment on the nutritional quality of fruit products</t>
  </si>
  <si>
    <t>MENDELOVÁ, Andrea a Ľubomír MENDEL. Vplyv tepelného ošetrenia na nutričnú kvalitu ovocných výrobkov: Effect of heat treatment on the nutritional quality of fruit products. Bezpečnosť a kontrola potravín. Nitra: Garmond, 2022, , 57-63. ISBN 978-80-8266-006-0.</t>
  </si>
  <si>
    <t>Mendelová, Andrea, ; SPUFBP32 (aut.); Mendel, Ľubomír (aut.); Kolesárová, Anna, ; SPUFBP32 (aut.); Solgajová, Miriam, ; SPUFBP32 (aut.)</t>
  </si>
  <si>
    <t>Využitie rakytníkovej šťavy pri výrobe nealkoholických nápojov so zvýšeným obsahom karotenoidov a polyfenolov = The use of sea buckthorn juice in the production of soft drinks with an increased content of carotenoids and polyphenols</t>
  </si>
  <si>
    <t>MENDELOVÁ, Andrea, Ľubomír MENDEL, Anna KOLESÁROVÁ a Miriam SOLGAJOVÁ. Využitie rakytníkovej šťavy pri výrobe nealkoholických nápojov so zvýšeným obsahom karotenoidov a polyfenolov: The use of sea buckthorn juice in the production of soft drinks with an increased content of carotenoids and polyphenols. Výživa - človek - zdravie 2022. Nitra: Slovenská poľnohospodárska univerzita, 2022, , 168-177. ISBN 978-80-552-2559-3.</t>
  </si>
  <si>
    <r>
      <t xml:space="preserve">Balytska, Olha, ; SPUFBP30 (aut.)
Mihaľ, Michal ; SPUFBP30 (aut.)
Kohút, Ladislav, ; SPUFBP30 (aut.)
Baldovská, Simona, ; SPUPRA15 (aut.)
</t>
    </r>
    <r>
      <rPr>
        <u/>
        <sz val="11"/>
        <color theme="1"/>
        <rFont val="Calibri"/>
        <family val="2"/>
        <charset val="238"/>
        <scheme val="minor"/>
      </rPr>
      <t>Kolesárová, Adriana, ; SPUFBP30 (aut.)</t>
    </r>
  </si>
  <si>
    <r>
      <t xml:space="preserve">Balytska, Olha, ; SPUFBP30 (aut.)
Mihaľ, Michal ; SPUFBP30 (aut.)
Baldovská, Simona, ; SPUPRA15 (aut.)
Kohút, Ladislav, ; SPUFBP30 (aut.)
</t>
    </r>
    <r>
      <rPr>
        <u/>
        <sz val="11"/>
        <color theme="1"/>
        <rFont val="Calibri"/>
        <family val="2"/>
        <charset val="238"/>
        <scheme val="minor"/>
      </rPr>
      <t>Kolesárová, Adriana, ; SPUFBP30 (aut.)</t>
    </r>
  </si>
  <si>
    <r>
      <rPr>
        <u/>
        <sz val="11"/>
        <color theme="1"/>
        <rFont val="Calibri"/>
        <family val="2"/>
        <charset val="238"/>
        <scheme val="minor"/>
      </rPr>
      <t>Čech, Matej, ; SPUFBP32 (aut.)</t>
    </r>
    <r>
      <rPr>
        <sz val="11"/>
        <color theme="1"/>
        <rFont val="Calibri"/>
        <family val="2"/>
        <scheme val="minor"/>
      </rPr>
      <t xml:space="preserve">
Haščík, Peter, ; SPUFBP32 (aut.)
Čuboň, Juraj, ; SPUFBP32 (aut.)
Herc, Peter ; SPUFBP32 (aut.)
Jurčaga, Lukáš, ; SPUFBP32 (aut.)
Bobko, Marek, ; SPUFBP32 (aut.)
Kačániová, Miroslava, ; SPUFZK32 (aut.)</t>
    </r>
  </si>
  <si>
    <r>
      <t xml:space="preserve">Semjon, Boris (aut.)
Reitznerová, Anna (aut.)
</t>
    </r>
    <r>
      <rPr>
        <u/>
        <sz val="11"/>
        <color theme="1"/>
        <rFont val="Calibri"/>
        <family val="2"/>
        <charset val="238"/>
        <scheme val="minor"/>
      </rPr>
      <t>Benešová, Lucia, ; SPUFBP32 (aut.)</t>
    </r>
    <r>
      <rPr>
        <sz val="11"/>
        <color theme="1"/>
        <rFont val="Calibri"/>
        <family val="2"/>
        <scheme val="minor"/>
      </rPr>
      <t xml:space="preserve">
Jakabová, Silvia, ; SPUFBP32 (aut.)
</t>
    </r>
    <r>
      <rPr>
        <u/>
        <sz val="11"/>
        <color theme="1"/>
        <rFont val="Calibri"/>
        <family val="2"/>
        <charset val="238"/>
        <scheme val="minor"/>
      </rPr>
      <t xml:space="preserve">Golian, Jozef, ; SPUFBP32 (aut.)
</t>
    </r>
    <r>
      <rPr>
        <sz val="11"/>
        <color theme="1"/>
        <rFont val="Calibri"/>
        <family val="2"/>
        <scheme val="minor"/>
      </rPr>
      <t>Marcinčák, Slavomír, (aut.)</t>
    </r>
  </si>
  <si>
    <t xml:space="preserve">Kvalitatívne hodnotenie vybraných bravčových šuniek z obchodnej siete = Qualitative evaluation of selected pork hams from the retail </t>
  </si>
  <si>
    <t>Maso. -- ISSN 1210-4086. -- Roč. 33, č. 2 (2022), s. 34-40</t>
  </si>
  <si>
    <r>
      <t xml:space="preserve">Jurčaga, Lukáš, ; SPUFBP32 (aut.)
Bobko, Marek, ; SPUFBP32 (aut.)
</t>
    </r>
    <r>
      <rPr>
        <u/>
        <sz val="11"/>
        <color theme="1"/>
        <rFont val="Calibri"/>
        <family val="2"/>
        <charset val="238"/>
        <scheme val="minor"/>
      </rPr>
      <t>Čech, Matej, ; SPUFBP32 (aut.)</t>
    </r>
    <r>
      <rPr>
        <sz val="11"/>
        <color theme="1"/>
        <rFont val="Calibri"/>
        <family val="2"/>
        <scheme val="minor"/>
      </rPr>
      <t xml:space="preserve">
Herc, Peter ; SPUFBP32 (aut.)
</t>
    </r>
    <r>
      <rPr>
        <u/>
        <sz val="11"/>
        <color theme="1"/>
        <rFont val="Calibri"/>
        <family val="2"/>
        <charset val="238"/>
        <scheme val="minor"/>
      </rPr>
      <t>Bobková, Alica, ; SPUFBP32 (aut.)</t>
    </r>
    <r>
      <rPr>
        <sz val="11"/>
        <color theme="1"/>
        <rFont val="Calibri"/>
        <family val="2"/>
        <scheme val="minor"/>
      </rPr>
      <t xml:space="preserve">
Demianová, Alžbeta, ; SPUFBP32 (aut.)
Poláková, Katarína, ; SPUFBP32 (aut.)</t>
    </r>
  </si>
  <si>
    <r>
      <rPr>
        <u/>
        <sz val="11"/>
        <color theme="1"/>
        <rFont val="Calibri"/>
        <family val="2"/>
        <charset val="238"/>
        <scheme val="minor"/>
      </rPr>
      <t>Šátek, Matúš ; SPUFBP32 (aut.)</t>
    </r>
    <r>
      <rPr>
        <sz val="11"/>
        <color theme="1"/>
        <rFont val="Calibri"/>
        <family val="2"/>
        <scheme val="minor"/>
      </rPr>
      <t xml:space="preserve">
Ivanišová, Eva, ; SPUFBP32 (aut.)
Mareček, Ján, ; SPUFBP32 (aut.)
Kunecová, Daniela, ; SPUTFA31 (aut.)
Hlaváčová, Zuzana, ; SPUTFA31 (aut.)</t>
    </r>
  </si>
  <si>
    <r>
      <rPr>
        <u/>
        <sz val="11"/>
        <color theme="1"/>
        <rFont val="Calibri"/>
        <family val="2"/>
        <charset val="238"/>
        <scheme val="minor"/>
      </rPr>
      <t>Čech, Matej, ; SPUFBP32 (aut.)</t>
    </r>
    <r>
      <rPr>
        <sz val="11"/>
        <color theme="1"/>
        <rFont val="Calibri"/>
        <family val="2"/>
        <scheme val="minor"/>
      </rPr>
      <t xml:space="preserve">
Haščík, Peter, ; SPUFBP32 (aut.)
Kačániová, Miroslava, ; SPUFZK32 (aut.)
Bobko, Marek, ; SPUFBP32 (aut.)
Čuboň, Juraj, ; SPUFBP32 (aut.)
Herc, Peter ; SPUFBP32 (aut.)
Jurčaga, Lukáš, ; SPUFBP32 (aut.)</t>
    </r>
  </si>
  <si>
    <r>
      <t xml:space="preserve">Gabašová, Michaela, ; SPUFBP32 (aut.)
</t>
    </r>
    <r>
      <rPr>
        <u/>
        <sz val="11"/>
        <color theme="1"/>
        <rFont val="Calibri"/>
        <family val="2"/>
        <charset val="238"/>
        <scheme val="minor"/>
      </rPr>
      <t>Zeleňáková, Lucia, ; SPUFBP32 (aut.)</t>
    </r>
    <r>
      <rPr>
        <sz val="11"/>
        <color theme="1"/>
        <rFont val="Calibri"/>
        <family val="2"/>
        <scheme val="minor"/>
      </rPr>
      <t xml:space="preserve">
Ciesarová, Zuzana (aut.)
Kukurová, Kristína (aut.)
Jelemenská, Viera (aut.)</t>
    </r>
  </si>
  <si>
    <t xml:space="preserve">Obsah akrylamidu v zemiakových hranolčekoch primárne určených pre gastronomické prevádzky = [elektronický zdroj] / The acrylamide content in potato chips intended mainly for catering establishments </t>
  </si>
  <si>
    <t xml:space="preserve">Vydané v rámci projektu KEGA 020SPU-4/2021, Drive4SIFood, 313011V336. </t>
  </si>
  <si>
    <t>Hygiena a technologie potravin - LI. Lenfeldovy a Höklovy dny [379 s.] / Lenfeldovy a Höklovy dny. -- Brno : Veterinární a farmaceutická univerzita, 2022. -- ISBN 978-80-7305-876-0. -- S. 141-147</t>
  </si>
  <si>
    <r>
      <t xml:space="preserve">Kopčeková, Jana, ; SPUFAP33 (aut.)
</t>
    </r>
    <r>
      <rPr>
        <u/>
        <sz val="11"/>
        <color theme="1"/>
        <rFont val="Calibri"/>
        <family val="2"/>
        <charset val="238"/>
        <scheme val="minor"/>
      </rPr>
      <t xml:space="preserve">Kolesárová, Anna, ; SPUFBP32 (aut.)
</t>
    </r>
    <r>
      <rPr>
        <sz val="11"/>
        <color theme="1"/>
        <rFont val="Calibri"/>
        <family val="2"/>
        <scheme val="minor"/>
      </rPr>
      <t xml:space="preserve">Schwarzová, Marianna, ; SPUFAP33 (aut.)
Kováčik, Anton, ; SPUFBP30 (aut.)
Mrázová, Jana, ; SPUFAP33 (aut.)
Gažarová, Martina, ; SPUFAP33 (aut.)
Lenártová, Petra, ; SPUFAP33 (aut.)
Chlebo, Peter, ; SPUFAP33 (aut.)
</t>
    </r>
    <r>
      <rPr>
        <u/>
        <sz val="11"/>
        <color theme="1"/>
        <rFont val="Calibri"/>
        <family val="2"/>
        <charset val="238"/>
        <scheme val="minor"/>
      </rPr>
      <t>Kolesárová, Adriana, ; SPUFBP30 (aut.)</t>
    </r>
  </si>
  <si>
    <r>
      <t xml:space="preserve">Jurčaga, Lukáš, ; SPUFBP32 (aut.)
Bobko, Marek, ; SPUFBP32 (aut.)
Mesárošová, Andrea, ; SPUFBP32 (aut.)
</t>
    </r>
    <r>
      <rPr>
        <u/>
        <sz val="11"/>
        <color theme="1"/>
        <rFont val="Calibri"/>
        <family val="2"/>
        <charset val="238"/>
        <scheme val="minor"/>
      </rPr>
      <t>Bobková, Alica, ; SPUFBP32 (aut.)</t>
    </r>
    <r>
      <rPr>
        <sz val="11"/>
        <color theme="1"/>
        <rFont val="Calibri"/>
        <family val="2"/>
        <scheme val="minor"/>
      </rPr>
      <t xml:space="preserve">
Demianová, Alžbeta, ; SPUFBP32 (aut.)
Poláková, Katarína, ; SPUFBP32 (aut.)</t>
    </r>
  </si>
  <si>
    <r>
      <rPr>
        <sz val="12"/>
        <color rgb="FF000000"/>
        <rFont val="Times New Roman"/>
        <family val="1"/>
        <charset val="238"/>
      </rPr>
      <t xml:space="preserve">V1 / AAB       Konzumácia pekárenských výrobkov s obsahom lepku a jej vplyv na nutričný a zdravotný stav / Petra Lenártová, Martina Gažarová ; Lucia Zeleňáková, Stanislav Azor. -- 1. vyd. -- Nitra : Slovenská poľnohospodárska univerzita, 2022. -- 114 s., ilustr. -- Vydané v rámci projektu </t>
    </r>
    <r>
      <rPr>
        <b/>
        <sz val="12"/>
        <color rgb="FFC00000"/>
        <rFont val="Times New Roman"/>
        <family val="1"/>
        <charset val="238"/>
      </rPr>
      <t>Drive4SiFood 313011V336</t>
    </r>
    <r>
      <rPr>
        <sz val="12"/>
        <color rgb="FF000000"/>
        <rFont val="Times New Roman"/>
        <family val="1"/>
        <charset val="238"/>
      </rPr>
      <t>, ITMS 313011V344, KEGA003SPU-4/2022. -- ISBN : 978-80-552-2558-6.
[LENÁRTOVÁ, Petra (61%), GAŽAROVÁ, Martina (39%), ZELEŇÁKOVÁ,
Lucia (rev), AZOR, Stanislav (rev)] Typ výstupu: monografia</t>
    </r>
  </si>
  <si>
    <t xml:space="preserve">Lenártová Petra (A2) ;   Gažarová Martina (A2) </t>
  </si>
  <si>
    <t>Konzumácia pekárenských výrobkov s obsahom lepku a jej vplyv na nutričný a zdravotný stav</t>
  </si>
  <si>
    <r>
      <rPr>
        <b/>
        <sz val="12"/>
        <color rgb="FFC00000"/>
        <rFont val="Times New Roman"/>
        <family val="1"/>
        <charset val="238"/>
      </rPr>
      <t>Drive4SiFood 313011V336</t>
    </r>
    <r>
      <rPr>
        <sz val="12"/>
        <color rgb="FF000000"/>
        <rFont val="Times New Roman"/>
        <family val="1"/>
        <charset val="238"/>
      </rPr>
      <t xml:space="preserve">, ITMS 313011V344, KEGA003SPU-4/2022, GA 01/2021 </t>
    </r>
  </si>
  <si>
    <t>nie je online</t>
  </si>
  <si>
    <r>
      <rPr>
        <sz val="12"/>
        <color rgb="FF000000"/>
        <rFont val="Times New Roman"/>
        <family val="1"/>
        <charset val="238"/>
      </rPr>
      <t xml:space="preserve">V2 / ABC       Garlic (Allium sativum L.): Characterization of Bioactive Compounds and Related Health Benefits Judita Lidiková ... [et al.]. -- ilustr. -- Vydané v rámci projektu </t>
    </r>
    <r>
      <rPr>
        <b/>
        <sz val="12"/>
        <color rgb="FFC00000"/>
        <rFont val="Times New Roman"/>
        <family val="1"/>
        <charset val="238"/>
      </rPr>
      <t>Drive4SiFood 313011V336</t>
    </r>
    <r>
      <rPr>
        <sz val="12"/>
        <color rgb="FF000000"/>
        <rFont val="Times New Roman"/>
        <family val="1"/>
        <charset val="238"/>
      </rPr>
      <t>.In: Herbs and Spices - New Advances. -- 1st ed.. -- 282 s.. -- 978-1-83768-474-8 (brož.). -- 978-1-83768-476-2 (e-Book). --
London : IntechOpen, 2023. -- IntechOpen Book Series: Complementary Medicine: Herbalism. -- S. 107-122. -- 10.5772/intechopen.108844.
[LIDIKOVÁ, Judita (50%), ČERYOVÁ, Natália (9%), TÓTH, Tomáš (9%), MUSILOVÁ, Janette (9%), VOLLMANNOVÁ, Alena (9%), MAMMADOVA, Kushvara (5%), IVANIŠOVÁ, Eva (9%)]
Typ výstupu: kapitola</t>
    </r>
  </si>
  <si>
    <t>LIDIKOVÁ, Judita akt. 4, TÓTH, Tomáš akt. 3, MUSILOVÁ, Janette akt. 4, VOLLMANNOVÁ, Alena akt. 4, IVANIŠOVÁ, Eva akt. 4</t>
  </si>
  <si>
    <t>Garlic (Allium sativum L.): Characterization of Bioactive Compounds and Related Health Benefits</t>
  </si>
  <si>
    <t>Drive4SIFood 313011 V336</t>
  </si>
  <si>
    <t>https://www.intechopen.com/chapters/84946</t>
  </si>
  <si>
    <r>
      <rPr>
        <sz val="12"/>
        <color rgb="FF000000"/>
        <rFont val="Times New Roman"/>
        <family val="1"/>
        <charset val="238"/>
      </rPr>
      <t xml:space="preserve">V1 / FAI         ICYS 2022 : proceedings of the XXIV International conference of young scientists, Nitra, [10th November] 2022 / editors Vlasta Vozárová, Ana Petrovič ; reviewers   Monika Božiková, Marian Bujna, Ján Kosiba. -- 1st ed. -- Nitra : Slovak University of Agriculture, 2023. -- 140 s. : grafy, ilustr., tab. -- Vydané v rámci projektu </t>
    </r>
    <r>
      <rPr>
        <b/>
        <sz val="12"/>
        <color rgb="FFC00000"/>
        <rFont val="Times New Roman"/>
        <family val="1"/>
        <charset val="238"/>
      </rPr>
      <t>Drive4SiFood 313011V336</t>
    </r>
    <r>
      <rPr>
        <sz val="12"/>
        <color rgb="FF000000"/>
        <rFont val="Times New Roman"/>
        <family val="1"/>
        <charset val="238"/>
      </rPr>
      <t>. -- ISBN : 978-80-552-2591-3. [VOZÁROVÁ, Vlasta (50%) - (ed.), HAULIKOVÁ, Ana (50%) - (ed.),
BOŽIKOVÁ, Monika (rev), BUJNA, Marián (rev), KOSIBA, Ján (rev)] Typ výstupu: zborník</t>
    </r>
  </si>
  <si>
    <t xml:space="preserve">VOZÁROVÁ, Vlasta akt. 5, 
HAULIKOVÁ, Ana akt. 5 </t>
  </si>
  <si>
    <t>ICYS 2022 : proceedings of the XXIV International conference of young 
scientists</t>
  </si>
  <si>
    <t>Drive4SiFood 313011V336</t>
  </si>
  <si>
    <r>
      <rPr>
        <sz val="12"/>
        <rFont val="Times New Roman"/>
        <family val="1"/>
      </rPr>
      <t xml:space="preserve">V3 / ADC       Characteristics of ecological energy carriers used in agricultural technology / Ľubomír Hujo ... [et al.]. -- ilustr. -- Vydané v rámci projektu </t>
    </r>
    <r>
      <rPr>
        <b/>
        <sz val="12"/>
        <color rgb="FFC00000"/>
        <rFont val="Times New Roman"/>
        <family val="1"/>
      </rPr>
      <t>Drive4SiFood 313011V336</t>
    </r>
    <r>
      <rPr>
        <sz val="12"/>
        <rFont val="Times New Roman"/>
        <family val="1"/>
      </rPr>
      <t>.In: Processes. -- ISSN 2227-9717. -- Basel : Multidisciplinary Digital Publishing Institute. -- 000856691700001. -- 2-s2.0-85138686914. -- 000856691700001. -- 10.3390/pr10091895.
[HUJO, Ľubomír (17%), JANOUŠKOVÁ, Romana (17%), SIMIKIC, Mirko (17%), ZASTEMPOWSKI, Marcin (17%), MICHALIDES, Matej (17%), HAJDÁKOVÁ,
Monika (15%)]
Typ výstupu: článok</t>
    </r>
  </si>
  <si>
    <t xml:space="preserve">HUJO, Ľubomír akt. 5
</t>
  </si>
  <si>
    <t>Characteristics of Ecological Energy Carriers Used in Agricultural Technology</t>
  </si>
  <si>
    <t>https://doi.org/10.3390/pr10091895</t>
  </si>
  <si>
    <r>
      <rPr>
        <sz val="12"/>
        <color rgb="FF000000"/>
        <rFont val="Times New Roman"/>
        <family val="1"/>
        <charset val="238"/>
      </rPr>
      <t xml:space="preserve">V3 / ADC       Cornelian Cherry (Cornus mas) powder as a functional ingredient for the formulation of bread loaves: Physical properties, nutritional value, phytochemical composition, and sensory attributes [elektronický zdroj] / Veronika Šimora ..   [et al.]. -- ilustr. -- Popis urobený 20.2. 2023. -- Vydané v rámci projektu </t>
    </r>
    <r>
      <rPr>
        <b/>
        <sz val="12"/>
        <color rgb="FFC00000"/>
        <rFont val="Times New Roman"/>
        <family val="1"/>
        <charset val="238"/>
      </rPr>
      <t>313011V336</t>
    </r>
    <r>
      <rPr>
        <sz val="12"/>
        <color rgb="FF000000"/>
        <rFont val="Times New Roman"/>
        <family val="1"/>
        <charset val="238"/>
      </rPr>
      <t>, KEGA 010SPU-4/2021.In: Foods. -- ISSN 2304-8158. -- Vol. 12, no. 3 (2023), art.
no. 593 [13 s.]. -- 10.3390/foods12030593. -- 000930127200001. -- 000930127200001. -- 2-s2.0-85147813746. -- MEDLINE:36766122.</t>
    </r>
    <r>
      <rPr>
        <sz val="11"/>
        <color rgb="FF000000"/>
        <rFont val="Calibri"/>
        <family val="2"/>
        <charset val="238"/>
      </rPr>
      <t xml:space="preserve">  [ŠIMORA, Veronika (20%), ĎÚRANOVÁ, Hana (17%), BRINDZA, Jan (9%),
MONCADA, Marvin (9%), IVANIŠOVÁ, Eva (9%), JOANIDIS, Patrícia (9%),
STRAKA, Dušan (9%), GABRÍNY, Lucia (9%), KAČÁNIOVÁ, Miroslava (9%)]
Typ výstupu: článok</t>
    </r>
  </si>
  <si>
    <t>VALKOVÁ, Veronika, akt. 4, Ďúranová, Hana, akt. 3, MONCADA, Marvin, akt. 6 a akt. 7, IVANIŠOVÁ, Eva, akt.4, JOANIDIS, Patricia, akt.4, STRAKA, Dušan, akt. 4, GABRÍNY, Lucia, akt. 4, KAČANIOVÁ, Miroslava, akt. 4</t>
  </si>
  <si>
    <t>Cornelian Cherry (Cornus mas) powder as a functional ingredient for the formulation of bread loaves: Physical properties, nutritional value, phytochemical composition, and sensory attributes</t>
  </si>
  <si>
    <t>Drive4SiFood 313011V336, KEGA 010SPU-4/2021</t>
  </si>
  <si>
    <t>https://www.mdpi.com/2304-8158/12/3/593</t>
  </si>
  <si>
    <r>
      <rPr>
        <sz val="12"/>
        <color rgb="FF000000"/>
        <rFont val="Times New Roman"/>
        <family val="1"/>
        <charset val="238"/>
      </rPr>
      <t xml:space="preserve">V3 / ADC       Exploring Consumer Behavior and Preferences towards Edible Mushrooms in Slovakia [elektronický zdroj] / Kristína Predanocyová, Július Árvay, Marek Šnirc. -- ilustr. -- Popis urobený 22.2.2023. -- Vydané v rámci projektu   VEGA 1/0602/22, </t>
    </r>
    <r>
      <rPr>
        <b/>
        <sz val="12"/>
        <color rgb="FFC00000"/>
        <rFont val="Times New Roman"/>
        <family val="1"/>
        <charset val="238"/>
      </rPr>
      <t>Drive4SiFood 313011V336</t>
    </r>
    <r>
      <rPr>
        <sz val="12"/>
        <color rgb="FF000000"/>
        <rFont val="Times New Roman"/>
        <family val="1"/>
        <charset val="238"/>
      </rPr>
      <t>.In: Foods. -- ISSN 2304-8158. -- Vol. 12, no. 3 (2023), art. no. 657 [18 s.]. -- 10.3390/foods12030657. -- 000932886100001. --
2-s2.0-85147737050. -- 000932886100001.
[PREDANOCYOVÁ, Kristína (50%), ÁRVAY, Július (40%), ŠNIRC, Marek (10%)]
Typ výstupu: článok</t>
    </r>
  </si>
  <si>
    <t>PREDANOCYOVÁ, Kristína, akt. 6
ÁRVAY, Július, akt.  4
ŠNIRC, Marek, akt. 4</t>
  </si>
  <si>
    <t xml:space="preserve"> Exploring Consumer Behavior and Preferences towards Edible Mushrooms in Slovakia</t>
  </si>
  <si>
    <t>VEGA 1/0602/22, Drive4SiFood 313011V336.</t>
  </si>
  <si>
    <t>https://www.mdpi.com/2304-8158/12/3/657</t>
  </si>
  <si>
    <t>https://doi.org/10.3390/foods12030657
https://www.mdpi.com/2304-8158/12/3/657</t>
  </si>
  <si>
    <r>
      <rPr>
        <sz val="12"/>
        <color rgb="FF000000"/>
        <rFont val="Times New Roman"/>
        <family val="1"/>
        <charset val="238"/>
      </rPr>
      <t xml:space="preserve">V3 / ADC       Molecular Markers: A new paradigm in the prediction of sperm freezability / Michal Ďuračka, Filip Benko, Eva Tvrdá. -- ilustr. -- Vydané v rámci projektu APVV-21-0095, KEGA 008SPU-4/2021, </t>
    </r>
    <r>
      <rPr>
        <b/>
        <sz val="12"/>
        <color rgb="FFC00000"/>
        <rFont val="Times New Roman"/>
        <family val="1"/>
        <charset val="238"/>
      </rPr>
      <t>Drive4SiFood 313011V336</t>
    </r>
    <r>
      <rPr>
        <sz val="12"/>
        <color rgb="FF000000"/>
        <rFont val="Times New Roman"/>
        <family val="1"/>
        <charset val="238"/>
      </rPr>
      <t>.In:
International journal of molecular sciences. -- ISSN 1661-6596. -- Vol. 24, iss. 4 (2023), art. no. 3379, [26] s. -- 10.3390/ijms24043379. -- 000938926500001. --
000938926500001. -- 2-s2.0-85148963292.
[ĎURAČKA, Michal (34%), BENKO, Filip (33%), TVRDÁ, Eva (33%)]
Typ výstupu: článok</t>
    </r>
  </si>
  <si>
    <t>ĎURAČKA, Michal akt.3</t>
  </si>
  <si>
    <t>Molecular Markers: A new paradigm in the prediction of sperm freezability</t>
  </si>
  <si>
    <t>APVV-21-0095, KEGA 008SPU-4/2021, Drive4SiFood 313011V336</t>
  </si>
  <si>
    <t>https://www.mdpi.com/1422-0067/24/4/3379</t>
  </si>
  <si>
    <r>
      <rPr>
        <sz val="12"/>
        <rFont val="Times New Roman"/>
        <family val="1"/>
      </rPr>
      <t xml:space="preserve">V3 / ADC       New Possibilities of Using DEMATEL and ERPN in the New PFMEA Hybrid Model   / Marián Bujna ... [et al.]. -- ilustr., tab. -- Vydané v rámci projektu VEGA 1/0236/21, </t>
    </r>
    <r>
      <rPr>
        <b/>
        <sz val="12"/>
        <color rgb="FFC00000"/>
        <rFont val="Times New Roman"/>
        <family val="1"/>
      </rPr>
      <t>Drive4SiFood 313011V336</t>
    </r>
    <r>
      <rPr>
        <sz val="12"/>
        <rFont val="Times New Roman"/>
        <family val="1"/>
      </rPr>
      <t>.In: Applied Sciences-Basel. -- ISSN
2076-3417 online. -- Vol. 13, no. 6 (2023), art. no.3627 [1-21] s. --
10.3390/app13063627. -- 000957236500001. -- 000957236500001. --
2-s2.0-85151530395.
[BUJNA, Marián (70%), LEE, Chia Kuang (10%), KADNÁR, Milan (12%), KORENKO, Maroš (4%), BALÁŽI, Juraj (4%)]
Typ výstupu: článok</t>
    </r>
  </si>
  <si>
    <t>KADNÁR, Milan akt. 5,
KORENKO, Maroš akt. 5</t>
  </si>
  <si>
    <t>New Possibilities of Using DEMATEL and ERPN in the New PFMEA Hybrid Model</t>
  </si>
  <si>
    <t>VEGA 1/0236/21
Drive4SIFood 313011V336</t>
  </si>
  <si>
    <t>https://doi.org/10.3390/app13063627</t>
  </si>
  <si>
    <t>IVANIŠOVÁ, Eva akt. 4, ČECH, Matej, akt. 7,  HARANGOZO, akt. 3, KAČÁNIOVÁ, Miroslava akt. 4</t>
  </si>
  <si>
    <t>Polyphenol Content, Mineral Compounds Composition, Antimicrobial and Antioxidant Activities of Selected Medicinal Herbs from Slovak Republic</t>
  </si>
  <si>
    <t>https://www.mdpi.com/2076-3417/13/3/1918</t>
  </si>
  <si>
    <r>
      <rPr>
        <sz val="12"/>
        <rFont val="Times New Roman"/>
        <family val="1"/>
      </rPr>
      <t xml:space="preserve">V3 / ADC       Polyphenol content, mineral compounds composition, antimicrobial and antioxidant activities of selected medicinal herbs from Slovak republic / Eva Ivanišová   ... [et al.]. -- ilustr., tab. -- Vydané v rámci projektu 06-GASPU-2021 (50%) and Demand-driven research for the sustainable and innovative food, </t>
    </r>
    <r>
      <rPr>
        <b/>
        <sz val="12"/>
        <color rgb="FFC00000"/>
        <rFont val="Times New Roman"/>
        <family val="1"/>
      </rPr>
      <t xml:space="preserve">Drive4SiFood 313011V336 </t>
    </r>
    <r>
      <rPr>
        <sz val="12"/>
        <rFont val="Times New Roman"/>
        <family val="1"/>
      </rPr>
      <t xml:space="preserve">(50%).In: Applied Sciences-Basel. -- ISSN 2076-3417 online. -- Vol. 13, iss. 3 (2023), art. no. 1918 [1-14] s. -- 10.3390/app13031918. -- .
</t>
    </r>
    <r>
      <rPr>
        <sz val="12"/>
        <rFont val="Times New Roman"/>
        <family val="1"/>
      </rPr>
      <t xml:space="preserve">-- 2-s2.0-85147972004. --.
</t>
    </r>
    <r>
      <rPr>
        <sz val="12"/>
        <rFont val="Times New Roman"/>
        <family val="1"/>
      </rPr>
      <t xml:space="preserve">[IVANIŠOVÁ, Eva (60%), HORŇÁK, Marek (5%), ČECH, Matej (5%), HARANGOZO, Ľuboš (10%), KAČÁNIOVÁ, Miroslava (5%), GRYGORIEVA,
</t>
    </r>
    <r>
      <rPr>
        <sz val="12"/>
        <rFont val="Times New Roman"/>
        <family val="1"/>
      </rPr>
      <t>Olga V. (5%), KOWALCZEWSKI, Przemysław Łukasz (10%)] Typ výstupu: článok</t>
    </r>
  </si>
  <si>
    <t>TIRDIĽOVÁ, Ivana akt. 4, VOLLMANNOVÁ, Alena akt. 4, MUSILOVÁ, Janette akt. 4, LIDIKOVÁ, Judita akt. 4, BOJŇANSKÁ, Tatiana akt. 4</t>
  </si>
  <si>
    <t>Changes in the content of bioactive compounds induced by the addition of biologically effective preparations in selected legumes</t>
  </si>
  <si>
    <t>VEGA 1/0113/21, Drive4SIFood 313011V336</t>
  </si>
  <si>
    <t>https://vup.sk/index.php?mainID=2&amp;navID=36&amp;version=2&amp;volume=62&amp;article=2297</t>
  </si>
  <si>
    <r>
      <rPr>
        <sz val="12"/>
        <color rgb="FF000000"/>
        <rFont val="Times New Roman"/>
        <family val="1"/>
        <charset val="238"/>
      </rPr>
      <t xml:space="preserve">V3 / ADC       Exploring Consumers’ Preferences and Attitudes to Honey: Generation Approach in Slovakia [elektronický zdroj] / Peter Šedík, Martina Hudecová, Kristína Predanocyová,. -- ilustr. -- Popis urobený 26.6.2023. -- Vydané v rámci projektu </t>
    </r>
    <r>
      <rPr>
        <b/>
        <sz val="12"/>
        <color rgb="FFC00000"/>
        <rFont val="Times New Roman"/>
        <family val="1"/>
        <charset val="238"/>
      </rPr>
      <t>Drive4SiFood 313011V336</t>
    </r>
    <r>
      <rPr>
        <sz val="12"/>
        <color rgb="FF000000"/>
        <rFont val="Times New Roman"/>
        <family val="1"/>
        <charset val="238"/>
      </rPr>
      <t>.In: Foods. -- ISSN 2304-8158. -- Vol. 12, no. 10 (2023), art. no. 1941 [15 s.]. -- 10.3390/foods12101941. -- 000996524700001. -- . --
000996524700001.
[ŠEDÍK, Peter (40%), HUDECOVÁ, Martina (30%), PREDANOCYOVÁ, Kristína (30%)]
Typ výstupu: článok</t>
    </r>
  </si>
  <si>
    <t>ŠEDÍK, Peter, akt. 6 
PREDANOCYOVÁ, Kristína, akt. 6</t>
  </si>
  <si>
    <t>Exploring Consumers’ Preferences and Attitudes to Honey: Generation Approach in Slovakia</t>
  </si>
  <si>
    <t>Drive4SIFood 313011V336, VEGA No. 1/0415/21, 14-GASPU-2021</t>
  </si>
  <si>
    <t>https://doi.org/10.3390/foods12101941</t>
  </si>
  <si>
    <r>
      <rPr>
        <sz val="12"/>
        <color rgb="FF000000"/>
        <rFont val="Times New Roman"/>
        <family val="1"/>
        <charset val="238"/>
      </rPr>
      <t xml:space="preserve">V3 / ADM      Variability of caffeine content in green and roasted Coffea arabica regarding the origin, post-harvest processing, and altitude, and overview of recommended daily allowance Alica Bobková   ... [et al.]. -- ilustr. -- Vydavateľ uvedený podľa VEGA 1/0734/20, </t>
    </r>
    <r>
      <rPr>
        <b/>
        <sz val="12"/>
        <color rgb="FFC00000"/>
        <rFont val="Times New Roman"/>
        <family val="1"/>
        <charset val="238"/>
      </rPr>
      <t>Drive4SiFood 313011V336</t>
    </r>
    <r>
      <rPr>
        <sz val="12"/>
        <color rgb="FF000000"/>
        <rFont val="Times New Roman"/>
        <family val="1"/>
        <charset val="238"/>
      </rPr>
      <t>,.In: Journal of environmental science and health. Part B. -- ISSN 0360-1234. -- Vol. 57, iss. 12 (2022), p. 989- 998. -- 10.1080/03601234.2022.2159739. --   2-s2.0-85145300736.
[BOBKOVÁ, Alica (10%), DEMIANOVÁ, Alžbeta (10%), POLÁKOVÁ, Katarína (10%), CAPCAROVÁ, Marcela (10%), LIDIKOVÁ, Judita (10%), ÁRVAY, Július
(10%), HEGEDŰSOVÁ, Alžbeta (10%), BOBKO, Marek (10%), JURČAGA,
Lukáš (10%), BELEJ, Ľubomír (10%)] Typ výstupu: článok</t>
    </r>
  </si>
  <si>
    <t>BOBKOVÁ, Alica akt. 7, CAPCAROVÁ, Marcela akt. 3, LIDIKOVÁ, Judita. akt. 4, ÁRVAY, Július akt. 4, HEGEDŰSOVÁ, Alžbeta akt. 4, BOBKO, Marek akt. 4          JURČAGA, Lukáš akt. 4,</t>
  </si>
  <si>
    <t>Variability of caffeine content in green and roasted Coffea arabica regarding the origin, post-harvest processing, and altitude, and overview of recommended daily allowance</t>
  </si>
  <si>
    <t>VEGA 1/0734/20, Drive4SIFood 313011V336</t>
  </si>
  <si>
    <t>https://doi.org/10.1080/03601234.2022.2159739</t>
  </si>
  <si>
    <r>
      <rPr>
        <sz val="12"/>
        <rFont val="Times New Roman"/>
        <family val="1"/>
      </rPr>
      <t xml:space="preserve">V3 / ADM      Design of a laboratory test equipment for measuring and testing mobile energy means with simulations of operating conditions / Ľubomír Hujo ... [et al.]. -- ilustr. -- Vydané v rámci projektu </t>
    </r>
    <r>
      <rPr>
        <b/>
        <sz val="12"/>
        <color rgb="FFC00000"/>
        <rFont val="Times New Roman"/>
        <family val="1"/>
      </rPr>
      <t>Drive4SiFood313011V336</t>
    </r>
    <r>
      <rPr>
        <sz val="12"/>
        <rFont val="Times New Roman"/>
        <family val="1"/>
      </rPr>
      <t>.In: Processes. -- ISSN
2227-9717. -- Basel : Multidisciplinary Digital Publishing Institute. -- 10.3390/pr10081435. -- 000845863700001. -- 000845863700001. --
2-s2.0-85137542109.
[HUJO, Ľubomír (17%), NOSIAN, Jozef (17%), BOROWSKI, Sylwester (17%), MARKIEWICZ-PATALON, Marietta (17%), TOMIC, Milan (17%), KOŽUCH,</t>
    </r>
    <r>
      <rPr>
        <sz val="11"/>
        <color theme="1"/>
        <rFont val="Calibri"/>
        <family val="2"/>
        <scheme val="minor"/>
      </rPr>
      <t>Peter (15%)]
Typ výstupu: článok</t>
    </r>
  </si>
  <si>
    <t>Design of a laboratory test equipment for measuring and testing mobile energy means with simulations of operating conditions</t>
  </si>
  <si>
    <t>Drive4SiFood313011V336</t>
  </si>
  <si>
    <t>https://doi.org/10.3390/pr10081435</t>
  </si>
  <si>
    <r>
      <rPr>
        <sz val="12"/>
        <color rgb="FF000000"/>
        <rFont val="Times New Roman"/>
        <family val="1"/>
        <charset val="238"/>
      </rPr>
      <t xml:space="preserve">V3 / ADM      Economic aspects of quinoa trade between Peru and the European union / Ľubica Rumanovská ... [et al.]. -- ilustr., tab. -- Vydané v rámci projektu </t>
    </r>
    <r>
      <rPr>
        <b/>
        <sz val="12"/>
        <color rgb="FFC00000"/>
        <rFont val="Times New Roman"/>
        <family val="1"/>
        <charset val="238"/>
      </rPr>
      <t>Drive4SiFood 313011V336</t>
    </r>
    <r>
      <rPr>
        <sz val="12"/>
        <color rgb="FF000000"/>
        <rFont val="Times New Roman"/>
        <family val="1"/>
        <charset val="238"/>
      </rPr>
      <t>, APVV-20-0076, VEGA 1/0437/22 (Coworking spaces as a phenomenon of shared economy and a new trend for business and the workplace.In: Scientific papers. Management, economic engineering in agriculture and rural development. -- ISSN 2284-7995. -- Vol. 22, iss. 4 (2022), s. 635-644. [RUMANOVSKÁ, Ľubica (30%), LAZÍKOVÁ, Jarmila (30%), TAKÁČ, Ivan
(20%), SCHNEIR, Eric Rendón (15%), ISMAILOVA, Aygul Kanatbaevna (5%)] Typ výstupu: článok</t>
    </r>
  </si>
  <si>
    <t>RUMANOVSKÁ, Ľubica, akt. 6
LAZÍKOVÁ, Jarmila, akt. 6</t>
  </si>
  <si>
    <t>Economic aspects of quinoa trade between Peru and the European union</t>
  </si>
  <si>
    <t>Drive4SiFood 313011V336, APVV-20-0076, VEGA 1/0437/22</t>
  </si>
  <si>
    <t>https://managementjournal.usamv.ro/pdf/vol.22_4/Art68.pdf</t>
  </si>
  <si>
    <r>
      <rPr>
        <sz val="12"/>
        <color rgb="FF000000"/>
        <rFont val="Times New Roman"/>
        <family val="1"/>
        <charset val="238"/>
      </rPr>
      <t xml:space="preserve">V3 / ADM      Curcumin attenuates damage to rooster spermatozoa exposed to selected uropathogens [elektronický zdroj] / Eva Tvrdá ... [et al.]. -- ilustr. -- Popis urobený 3.2.2023. -- Vydané v rámci projektu APVV-20-0058, APVV-21-0095, VEGA 1/0239/20, </t>
    </r>
    <r>
      <rPr>
        <b/>
        <sz val="12"/>
        <color rgb="FFC00000"/>
        <rFont val="Times New Roman"/>
        <family val="1"/>
        <charset val="238"/>
      </rPr>
      <t>Drive4SiFood 313011V336</t>
    </r>
    <r>
      <rPr>
        <sz val="12"/>
        <color rgb="FF000000"/>
        <rFont val="Times New Roman"/>
        <family val="1"/>
        <charset val="238"/>
      </rPr>
      <t>.In: Pharmaceutics. -- ISSN 1999-4923. -- Vol. 15, no. 1 (2023), art. no. 65, [18] s. -- 10.3390/pharmaceutics15010065. --
2-s2.0-85146754360.
[TVRDÁ, Eva (20%), PETROVIČOVÁ, Michaela (15%), BENKO, Filip (20%), ĎURAČKA, Michal (15%), GALOVIČOVÁ, Lucia (10%), SLANINA, Tomáš (10%), KAČÁNIOVÁ, Miroslava (10%)]
Typ výstupu: článok</t>
    </r>
  </si>
  <si>
    <t>ĎURAČKA, Michal, akt. 3, KAČÁNIOVÁ, Miroslava, akt. 4</t>
  </si>
  <si>
    <t>Curcumin attenuates damage to rooster spermatozoa exposed to selected uropathogens</t>
  </si>
  <si>
    <t>APVV-20-0058, APVV-21-0095, VEGA 1/0239/20, Drive4SiFood 313011V336.</t>
  </si>
  <si>
    <t>https://www.mdpi.com/1999-4923/15/1/65</t>
  </si>
  <si>
    <t>https://pubmed.ncbi.nlm.nih.gov/36678694/</t>
  </si>
  <si>
    <r>
      <rPr>
        <sz val="12"/>
        <color rgb="FF000000"/>
        <rFont val="Times New Roman"/>
        <family val="1"/>
        <charset val="238"/>
      </rPr>
      <t xml:space="preserve">V3 / ADM      A combination of taurine and caffeine in stallion semen extender positively affects the spermatozoa parameters [elektronický zdroj] / Marko Halo ... [et al.]. -- ilustr. -- Popis urobený 3.2.2023. -- Vydané v rámci projektu </t>
    </r>
    <r>
      <rPr>
        <b/>
        <sz val="12"/>
        <color rgb="FFC00000"/>
        <rFont val="Times New Roman"/>
        <family val="1"/>
        <charset val="238"/>
      </rPr>
      <t>Drive4SiFood 313011V336</t>
    </r>
    <r>
      <rPr>
        <sz val="12"/>
        <color rgb="FF000000"/>
        <rFont val="Times New Roman"/>
        <family val="1"/>
        <charset val="238"/>
      </rPr>
      <t>, VEGA 1/0698/22, VEGA 1/0392/20, VEGA 1/0083/21,
APVV-21-0168, 11-GASPU-2021.In: Cells. -- ISSN 2073-4409. -- Vol. 12, no. 2 (2023), art. no. 320, [10] s. -- 10.3390/cells12020320. -- 000916991400001. --
2-s2.0-85146784244.
[HALO, Marko (10%), TIRPÁK, Filip (10%), SLANINA, Tomáš (10%), TOKÁROVÁ, Katarína (10%), MASSÁNYI, Martin (10%), DIANOVÁ, Lucia (10%), MLYNEKOVÁ, Eva (10%), GREŃ, Agnieszka (10%), HALO, Marko
(10%), MASSANYI, Peter (10%)]
Typ výstupu: článok</t>
    </r>
  </si>
  <si>
    <t>HALO, Marko, akt. 3, MASSANYI, Peter, akt. 3</t>
  </si>
  <si>
    <t>A combination of taurine and caffeine in stallion semen extender positively affects the spermatozoa parameters</t>
  </si>
  <si>
    <t>Drive4SiFood 313011V336, VEGA 1/0698/22, VEGA 1/0392/20, VEGA 1/0083/21, APVV-21-0168, 11-GASPU-2021</t>
  </si>
  <si>
    <t>https://www.mdpi.com/2073-4409/12/2/320</t>
  </si>
  <si>
    <r>
      <rPr>
        <sz val="12"/>
        <rFont val="Times New Roman"/>
        <family val="1"/>
      </rPr>
      <t xml:space="preserve">V3 / ADM      DEM modelling of wood sawdust compaction and the breakage strength of pellets as determined by a diametral compression test / Józef Horabik ... [et al.]. -- ilustr. -- Vydané v rámci projektu </t>
    </r>
    <r>
      <rPr>
        <b/>
        <sz val="12"/>
        <color rgb="FFC00000"/>
        <rFont val="Times New Roman"/>
        <family val="1"/>
      </rPr>
      <t>Drive4SiFood 313011V336</t>
    </r>
    <r>
      <rPr>
        <sz val="12"/>
        <rFont val="Times New Roman"/>
        <family val="1"/>
      </rPr>
      <t>.In: International agrophysics. -- ISSN 0236-8722. -- Vol. 37, iss. 1 (2023), p. 51-58. --
10.31545/intagr/156086.
[HORABIK, Józef (20%), BAŃDA, Maciej (20%), VOZÁROVÁ, Vlasta (20%),
KUBÍK, Ľubomír (20%), STASIAK, Mateusz (20%)] Typ výstupu: článok</t>
    </r>
  </si>
  <si>
    <t>HORABIK, Józef akt.5,
VOZÁROVÁ, Vlasta akt. 5,
KUBÍK, Ľubomír akt. 5</t>
  </si>
  <si>
    <t>DEM modelling of wood sawdust compaction and the breakage strength of pellets as determined by a diametral compression test</t>
  </si>
  <si>
    <t>https://doi.org/10.31545/intagr/156086</t>
  </si>
  <si>
    <t>V3 / ADM      Changes in selected health and nutritional parameters of preschool aged children influenced by the Covid-19 pandemic / [elektronický zdroj] / Katarína Fatrcová - Šramková, Tünde Juríková, Marianna Schwarzová. -- ilustr. -- Popis urobený 6.3.2023. -- Vydané v rámci projektu KEGA 11UKF-4/2022 (40%), VEGA  1/0159/21 (30%), Drive4SiFood 313011V336 (30 %).In: Journal of Hygienic Engineering and Design. -- ISSN 1857-8489. -- Vol. 41, (2022), s. 23-30. --
2-s2.0-85150057235.
[FATRCOVÁ ŠRAMKOVÁ, Katarína (34%), JURÍKOVÁ, Tünde (33%), SCHWARZOVÁ, Marianna (33%)]
Typ výstupu: článok</t>
  </si>
  <si>
    <t>FATRCOVÁ ŠRAMKOVÁ, Katarína akt. 4, SCHWARZOVÁ, Marianna akt. 4</t>
  </si>
  <si>
    <t>CHANGES IN SELECTED HEALTH AND NUTRITIONAL PARAMETERS OF PRESCHOOL AGED CHILDREN INFLUENCED BY THE COVID-19 PANDEMIC</t>
  </si>
  <si>
    <t>KEGA 011UKF-4/2022, VEGA 1/0159/21, Drive4SIFood  313011V336</t>
  </si>
  <si>
    <t>https://keypublishing.org/jhed/jhed-volumes/jhed-volume-41-fqs-2-katarina-fatrcova-sramkova-tunde-jurikova-marianna-schwarzova-2022-changes-in-selected-health-and-nutritional-parameters-of-preschool-aged-children-influenced-by-the/</t>
  </si>
  <si>
    <t>Consequences of the Covid-19 pandemic on the eating habits of school-aged children in Slovakia</t>
  </si>
  <si>
    <t>KEGA 011UKF-4/2022, VEGA 1/0159/21, Drive4SIFood  313011V336</t>
  </si>
  <si>
    <t>https://keypublishing.org/jhed/jhed-volumes/jhed-volume-41-fpp-1-marianna-schwarzova-katarina-fatrcova-sramkova-tunde-jurikova-2022-consequences-of-the-covid-19-pandemic-on-the-eating-habits-of-school-aged-children-in-slovakia/</t>
  </si>
  <si>
    <t>Eating habits of adults in Slovakia during the Covid-19 pandemic</t>
  </si>
  <si>
    <t>VEGA 1/0159/21, Drive4SIFood  313011V336</t>
  </si>
  <si>
    <t>https://keypublishing.org/jhed/jhed-volumes/jhed-volume-41-fqs-11-petra-vadovicova-katarina-fatrcova-sramkova-marianna-schwarzova-2022-eating-habits-of-adults-in-slovakia-during-the-covid-19-pandemic/</t>
  </si>
  <si>
    <r>
      <rPr>
        <sz val="12"/>
        <color rgb="FF000000"/>
        <rFont val="Times New Roman"/>
        <family val="1"/>
        <charset val="238"/>
      </rPr>
      <t xml:space="preserve">V3 / ADM      Seminal bacterioflora of two rooster lines: Characterization, antibiotic resistance patterns and possible impact on semen quality [elektronický zdroj] / Eva Tvrdá ... [et al.]. -- ilustr., tab. -- Popis urobený 10.3.2023. -- Vydané v rámci projektu APVV-15-0544, APVV-21-0095, VEGA 1/0239/20, </t>
    </r>
    <r>
      <rPr>
        <b/>
        <sz val="12"/>
        <color rgb="FFC00000"/>
        <rFont val="Times New Roman"/>
        <family val="1"/>
        <charset val="238"/>
      </rPr>
      <t>Drive4SiFood 313011V336</t>
    </r>
    <r>
      <rPr>
        <sz val="12"/>
        <color rgb="FF000000"/>
        <rFont val="Times New Roman"/>
        <family val="1"/>
        <charset val="238"/>
      </rPr>
      <t>.In: Antibiotics-Basel. -- ISSN 2079-6382. -- Vol. 12, iss. 2 (2023), art.
no. 336, [22] s. -- 10.3390/antibiotics12020336. -- 000937991600001. -- 2-s2.0-85148872996.
[TVRDÁ, Eva (20%), PETROVIČOVÁ, Michaela (10%), BENKO, Filip (10%),
ĎURAČKA, Michal (10%), KOVÁČ, Ján (10%), SLANINA, Tomáš (10%), GALOVIČOVÁ, Lucia (10%), ŽIAROVSKÁ, Jana (10%), KAČÁNIOVÁ,
Miroslava (10%)] Typ výstupu: článok</t>
    </r>
  </si>
  <si>
    <t>ĎURAČKA, Michal, akt. 3, ŽIAROVSKÁ, Jana, akt. 2, KAČÁNIOVÁ, Miroslava, akt. 4</t>
  </si>
  <si>
    <t>Seminal bacterioflora of two rooster lines: Characterization, antibiotic resistance patterns and possible impact on semen quality</t>
  </si>
  <si>
    <t>APVV-15-0544, APVV-21-0095, VEGA 1/0239/20, Drive4SiFood 313011V336</t>
  </si>
  <si>
    <t>https://www.mdpi.com/2079-6382/12/2/336</t>
  </si>
  <si>
    <r>
      <rPr>
        <sz val="12"/>
        <color rgb="FF000000"/>
        <rFont val="Times New Roman"/>
        <family val="1"/>
        <charset val="238"/>
      </rPr>
      <t xml:space="preserve">V3 / ADM      In silico approach in the analysis of allergenic profilins and oleosins of Amaranthus spp. [elektronický zdroj] / Matúš Kyseľ ... [et al.]. -- ilustr., tab. -- Popis urobený 14.4.2023. -- Vydané v rámci projektu </t>
    </r>
    <r>
      <rPr>
        <b/>
        <sz val="12"/>
        <color rgb="FFC00000"/>
        <rFont val="Times New Roman"/>
        <family val="1"/>
        <charset val="238"/>
      </rPr>
      <t>Drive4SiFood 313011V336</t>
    </r>
    <r>
      <rPr>
        <sz val="12"/>
        <color rgb="FF000000"/>
        <rFont val="Times New Roman"/>
        <family val="1"/>
        <charset val="238"/>
      </rPr>
      <t>, VEGA 2/0013/22.In: Journal of Hygienic Engineering and Design. -- ISSN 1857-8489. -- Vol. 41, (2022), s. 84-89. -- 2-s2.0-85150024856.
[KYSEĽ, Matúš (50%), FARKASOVÁ, Silvia (10%), ŠTEFÚNOVÁ, Veronika (10%), ZELEŇÁKOVÁ, Lucia (10%), ŽIAROVSKÁ, Jana (20%)]
Typ výstupu: článok</t>
    </r>
  </si>
  <si>
    <t>KYSEĽ Matúš, (A2), FARKASOVÁ Silvia, (A2), ŠTEFÚNOVÁ Veronika, (A2)- ZELEŇÁKOVÁ Lucia, (A7)ŽIAROVSKÁ Jana (A2) -</t>
  </si>
  <si>
    <t>In silico approach in the analysis of allergenic profilins and oleosins of Amaranthus spp.</t>
  </si>
  <si>
    <r>
      <t>Drive4SiFood 313011V336</t>
    </r>
    <r>
      <rPr>
        <sz val="12"/>
        <color rgb="FF000000"/>
        <rFont val="Times New Roman"/>
        <family val="1"/>
        <charset val="238"/>
      </rPr>
      <t>, VEGA 2/0013/22</t>
    </r>
  </si>
  <si>
    <t>https://keypublishing.org/jhed/wp-content/uploads/2023/02/09.-Full-paper-Matus-Kysel.pdf</t>
  </si>
  <si>
    <t>KYSEĽ Matúš, (A2) FARKASOVÁ Silvia, (A2) ŠTEFÚNOVÁ Veronika, (A2) ZELEŇÁKOVÁ Lucia, (A7) ŽIAROVSKÁ Jana (A2)</t>
  </si>
  <si>
    <r>
      <rPr>
        <b/>
        <sz val="12"/>
        <color rgb="FFC00000"/>
        <rFont val="Times New Roman"/>
        <family val="1"/>
        <charset val="238"/>
      </rPr>
      <t>Drive4SiFood 313011V336</t>
    </r>
    <r>
      <rPr>
        <sz val="12"/>
        <color rgb="FF000000"/>
        <rFont val="Times New Roman"/>
        <family val="1"/>
        <charset val="238"/>
      </rPr>
      <t>, VEGA 2/0013/22</t>
    </r>
  </si>
  <si>
    <t>V3 / ADM      Options for evaluating the yield response of malting barley varieties to environmental conditions in the Slovak Republic [elektronický zdroj] / Milan Macák ... [et al.]. -- ilustr., tab. -- Popis urobený 27.4.2023. -- Vydané v rámci projektu Drive4SiFood 313011V336, VEGA 1/0749/21.In: Journal of Central European Agriculture. -- ISSN 1332-9049. -- Vol. 24, no. 1 (2023), s. 169-177. -- 10.5513/JCEA01/24.1.3742. -- 000961605900017. -- 2-s2.0-85152710074. [MACÁK, Milan (25%), KORCZYK-SZABÓ, Joanna (25%), HROMADOVÁ, Ľubomíra (25%), HABÁN, Miroslav (25%)] Typ výstupu: článok</t>
  </si>
  <si>
    <t>MACÁK, Milan (A1)</t>
  </si>
  <si>
    <t xml:space="preserve">Options for evaluating the yield response of malting barley varieties to environmental conditions in the Slovak Republic </t>
  </si>
  <si>
    <r>
      <rPr>
        <b/>
        <sz val="12"/>
        <color rgb="FFC00000"/>
        <rFont val="Times New Roman"/>
        <family val="1"/>
        <charset val="238"/>
      </rPr>
      <t xml:space="preserve">Drive4SiFood 313011V336, </t>
    </r>
    <r>
      <rPr>
        <b/>
        <sz val="12"/>
        <color rgb="FF000000"/>
        <rFont val="Times New Roman"/>
        <family val="1"/>
        <charset val="238"/>
      </rPr>
      <t>VEGA 1/0749/21.</t>
    </r>
  </si>
  <si>
    <t>https://doi.org/10.5513/JCEA01/24.1.3742</t>
  </si>
  <si>
    <t>ŠNIRC, Marek akt. 4, LIDIKOVÁ, Judita akt. 4, PINTÉR, Eduard akt. 4, IVANIŠOVÁ, Eva akt. 4, MUSILOVÁ, Janette akt. 4, VOLLMANNOVÁ, Alena akt. 4</t>
  </si>
  <si>
    <t>Mineral and phytochemical profile of selected garlic (Allium sativum L.) cultivars</t>
  </si>
  <si>
    <t>https://www.sciencedirect.com/science/article/abs/pii/S0254629923002806</t>
  </si>
  <si>
    <r>
      <rPr>
        <sz val="12"/>
        <color rgb="FF000000"/>
        <rFont val="Times New Roman"/>
        <family val="1"/>
        <charset val="238"/>
      </rPr>
      <t xml:space="preserve">V3 / ADN       The variability of acrylamide content in potato French fries depending on the oil used and deep-frying conditions [elektronický zdroj] / Michaela Gabašová ... [et al.]. -- ilustr., tab. -- Popis urobený 3.3.2023. -- Vydané v rámci projektu </t>
    </r>
    <r>
      <rPr>
        <b/>
        <sz val="12"/>
        <color rgb="FFC00000"/>
        <rFont val="Times New Roman"/>
        <family val="1"/>
        <charset val="238"/>
      </rPr>
      <t>Drive4SiFood 313011V336</t>
    </r>
    <r>
      <rPr>
        <sz val="12"/>
        <color rgb="FF000000"/>
        <rFont val="Times New Roman"/>
        <family val="1"/>
        <charset val="238"/>
      </rPr>
      <t>.In: Potravinárstvo Slovak Journal of Food Sciences. -- ISSN 1337-0960. -- Vol. 17, no.1 (2023), s. 170-184. -- 10.5219/1857. [GABAŠOVÁ, Michaela (20%), ZELEŇÁKOVÁ, Lucia (16%), CIESAROVÁ, Zuzana (16%), BENEŠOVÁ, Lucia (16%), KUKUROVÁ, Kristína (16%),
JELEMENSKÁ, Viera (16%)]
Typ výstupu: článok</t>
    </r>
  </si>
  <si>
    <t>ZELEŇÁKOVÁ, Lucia akt. 7 BENEŠOVÁ, Lucia akt. 7</t>
  </si>
  <si>
    <t>The variability of acrylamide content in potato French fries depending on the oil used and deep-frying conditions</t>
  </si>
  <si>
    <t>KEGA no. 020SPU-4/2021, Drive4SIFood, 313011V336</t>
  </si>
  <si>
    <t>https://potravinarstvo.com/journal1/index.php/potravinarstvo/article/view/1857/2186</t>
  </si>
  <si>
    <r>
      <rPr>
        <sz val="12"/>
        <color rgb="FF000000"/>
        <rFont val="Times New Roman"/>
        <family val="1"/>
        <charset val="238"/>
      </rPr>
      <t xml:space="preserve">V3 / ADN       Utilization of different yield regulation methods of the vine for production of wines of higher designation protected of origin [elektronický zdroj] / Martin Janás ... [et al.]. -- ilustr., tab. -- Popis urobený 11.4.2023. -- Vydané v rámci projektu VEGA 1/0239/21, </t>
    </r>
    <r>
      <rPr>
        <b/>
        <sz val="12"/>
        <color rgb="FFC00000"/>
        <rFont val="Times New Roman"/>
        <family val="1"/>
        <charset val="238"/>
      </rPr>
      <t>Drive4SiFood 313011V336</t>
    </r>
    <r>
      <rPr>
        <sz val="12"/>
        <color rgb="FF000000"/>
        <rFont val="Times New Roman"/>
        <family val="1"/>
        <charset val="238"/>
      </rPr>
      <t>.In: Potravinárstvo Slovak Journal of Food Sciences. -- ISSN 1337-0960. -- Vol. 17, no, 1 (2023), s. 231-241. -- 10.5219/1877.
[JANÁS, Martin (25%), BENEŠOVÁ, Lucia (25%), AILER, Štefan (25%),
LEVICKÁ, Mária (25%)]
Typ výstupu: článok</t>
    </r>
  </si>
  <si>
    <t xml:space="preserve">BENEŠOVÁ, Lucia akt. 7, AILER, Štefan akt. 1 </t>
  </si>
  <si>
    <t>Utilization of different yield regulation methods of the vine for production of wines of higher designation protected of origin</t>
  </si>
  <si>
    <t>VEGA 1/0239/21, Drive4SIFood 313011V336</t>
  </si>
  <si>
    <t>https://potravinarstvo.com/journal1/index.php/potravinarstvo/article/view/1877/2201</t>
  </si>
  <si>
    <r>
      <rPr>
        <sz val="12"/>
        <color rgb="FF000000"/>
        <rFont val="Times New Roman"/>
        <family val="1"/>
        <charset val="238"/>
      </rPr>
      <t xml:space="preserve">V3 / ADN       Effect of dietary Alibernet red grape pomace application into Ross 308 broiler chickens diet on amino and fatty acids profile of breast and thigh meat / Peter Haščík
... [et al.]. -- ilustr. -- Vydané v rámci projektu </t>
    </r>
    <r>
      <rPr>
        <b/>
        <sz val="12"/>
        <color rgb="FFC00000"/>
        <rFont val="Times New Roman"/>
        <family val="1"/>
        <charset val="238"/>
      </rPr>
      <t>Drive4SiFood 313011V336</t>
    </r>
    <r>
      <rPr>
        <sz val="12"/>
        <color rgb="FF000000"/>
        <rFont val="Times New Roman"/>
        <family val="1"/>
        <charset val="238"/>
      </rPr>
      <t>.In: Biologia. -- ISSN 0006-3088. -- Vol. 78, iss. , (2023), s.     [11 s.]. --
10.1007/s11756-023-01359-w. -- . -- 2-s2.0-85149069747. --.
[HAŠČÍK, Peter (30%), ČECH, Matej (30%), KAČÁNIOVÁ, Miroslava (10%),
HERC, Peter (10%), JURČAGA, Lukáš (10%), BUČKO, Ondřej (10%)]
Typ výstupu: článok</t>
    </r>
  </si>
  <si>
    <t>HAŠČÍK, Peter akt. 4, ČECH, Matej, akt. 7, KAČÁNIOVÁ, Miroslava akt. 4, HERC, Peter akt. 4, JURČAGA, Lukáš akt. 4</t>
  </si>
  <si>
    <t>Effect of dietary Alibernet red grape pomace application into Ross 308 broiler chickens diet on amino and fatty acids profile of breast and thigh meat</t>
  </si>
  <si>
    <t>https://link.springer.com/article/10.1007/s11756-023-01359-w</t>
  </si>
  <si>
    <r>
      <rPr>
        <sz val="12"/>
        <color rgb="FF000000"/>
        <rFont val="Times New Roman"/>
        <family val="1"/>
        <charset val="238"/>
      </rPr>
      <t xml:space="preserve">V3 / ADN       Variability of amplified profiles generated by BBAP in Avena sativa L. [elektronický zdroj] / Silvia Farkasová, Michal Droppa, Jana Žiarovská. -- ilustr., tab. -- Popis urobený 27.4.2023. -- Vydané v rámci projektu </t>
    </r>
    <r>
      <rPr>
        <b/>
        <sz val="12"/>
        <color rgb="FFC00000"/>
        <rFont val="Times New Roman"/>
        <family val="1"/>
        <charset val="238"/>
      </rPr>
      <t>Drive4SiFood 313011V336</t>
    </r>
    <r>
      <rPr>
        <sz val="12"/>
        <color rgb="FF000000"/>
        <rFont val="Times New Roman"/>
        <family val="1"/>
        <charset val="238"/>
      </rPr>
      <t>, KEGA 020SPU-4/2021.In: Journal of Microbiology, Biotechnology</t>
    </r>
    <r>
      <rPr>
        <sz val="11"/>
        <color rgb="FF000000"/>
        <rFont val="Calibri"/>
        <family val="2"/>
        <charset val="238"/>
        <scheme val="minor"/>
      </rPr>
      <t xml:space="preserve">  and Food Sciences. -- ISSN 1338-5178. -- Vol. 12, no. 5 (2023), art. no. e9545, [4] s. -- 10.55251/jmbfs.9545. -- 000936020500001. -- 2-s2.0-85153218383. [FARKASOVÁ, Silvia (34%), DROPPA, Michal (33%), ŽIAROVSKÁ, Jana (33%)]
Typ výstupu: článok</t>
    </r>
  </si>
  <si>
    <r>
      <rPr>
        <b/>
        <sz val="11"/>
        <color rgb="FF000000"/>
        <rFont val="Calibri"/>
        <family val="2"/>
        <charset val="238"/>
      </rPr>
      <t>FARKASOVÁ, Silvia (A2),</t>
    </r>
    <r>
      <rPr>
        <sz val="11"/>
        <color rgb="FF000000"/>
        <rFont val="Calibri"/>
        <family val="2"/>
        <charset val="238"/>
      </rPr>
      <t xml:space="preserve"> DROPPA, Michal, </t>
    </r>
    <r>
      <rPr>
        <b/>
        <sz val="11"/>
        <color rgb="FF000000"/>
        <rFont val="Calibri"/>
        <family val="2"/>
        <charset val="238"/>
      </rPr>
      <t>ŽIAROVSKÁ, Jana (A2)</t>
    </r>
  </si>
  <si>
    <t xml:space="preserve">Variability of amplified profiles generated by BBAP in Avena sativa L. </t>
  </si>
  <si>
    <t>Drive4SiFood 313011V336, KEGA 020SPU-4/2021</t>
  </si>
  <si>
    <t>https://doi.org/10.55251/jmbfs.9545</t>
  </si>
  <si>
    <r>
      <rPr>
        <sz val="12"/>
        <color rgb="FF000000"/>
        <rFont val="Times New Roman"/>
        <family val="1"/>
        <charset val="238"/>
      </rPr>
      <t xml:space="preserve">V3 / ADN       Effect of supplemental red grape pomace on technological properties of Ross 308 broiler chickens meat [elektronický zdroj] / Matej Čech ... [et al.]. -- tab. -- Popis urobený 5.6.2023. -- Vydané v rámci projektu KEGA 034SPU-4/2021, VEGA 1/0402/23, </t>
    </r>
    <r>
      <rPr>
        <b/>
        <sz val="12"/>
        <color rgb="FFC00000"/>
        <rFont val="Times New Roman"/>
        <family val="1"/>
        <charset val="238"/>
      </rPr>
      <t>Drive4SiFood 313011V336</t>
    </r>
    <r>
      <rPr>
        <sz val="12"/>
        <color rgb="FF000000"/>
        <rFont val="Times New Roman"/>
        <family val="1"/>
        <charset val="238"/>
      </rPr>
      <t>.In: Journal of Microbiology, Biotechnology and Food Sciences. -- ISSN 1338-5178. -- Vol. 12, no. 6 (2023), art. no. e9915, [5] s. -- 10.55251/jmbfs.9915. -- 000986065600001. -- 2-s2.0-85161484981.
[ČECH, Matej (16%), HAŠČÍK, Peter (12%), HERC, Peter (12%), ČUBOŇ, Juraj (12%), JURČAGA, Lukáš (12%), MESÁROŠOVÁ, Andrea (12%), BUČKO,
Ondřej (12%), KROČKO, Miroslav (12%)] Typ výstupu: článok</t>
    </r>
  </si>
  <si>
    <t>ČECH, Matej akt. 7, HAŠČÍK, Peter akt. 4, HERC, Peter akt. 4, ČUBOŇ, Juraj akt. 4, JURČAGA, Lukáš akt. 4, KROČKO, Miroslav akt. 4</t>
  </si>
  <si>
    <t>Effect of supplemental red grape pomace on technological properties of Ross 308 broiler chickens meat</t>
  </si>
  <si>
    <t>KEGA 034SPU-4/2021, VEGA 1/0402/23, Drive4SIFood 313011V336</t>
  </si>
  <si>
    <t>https://office2.jmbfs.org/index.php/JMBFS/article/view/9915/3418</t>
  </si>
  <si>
    <r>
      <rPr>
        <sz val="12"/>
        <color rgb="FF000000"/>
        <rFont val="Times New Roman"/>
        <family val="1"/>
        <charset val="238"/>
      </rPr>
      <t xml:space="preserve">V3 / ADN       Understanding gender differences in meat consumption with an emphasis on the perception of the quality and health aspect of meat [elektronický zdroj] / Kristína Predanocyová, Ľubica Kubicová, Diana Pindešová. -- ilustr., tab. -- Popis urobený 5.6.2023. -- Vydané v rámci projektu </t>
    </r>
    <r>
      <rPr>
        <b/>
        <sz val="12"/>
        <color rgb="FFC00000"/>
        <rFont val="Times New Roman"/>
        <family val="1"/>
        <charset val="238"/>
      </rPr>
      <t>Drive4SiFood 313011V336</t>
    </r>
    <r>
      <rPr>
        <sz val="12"/>
        <color rgb="FF000000"/>
        <rFont val="Times New Roman"/>
        <family val="1"/>
        <charset val="238"/>
      </rPr>
      <t>.In: Journal of Microbiology, Biotechnology and Food Sciences. -- ISSN 1338-5178. -- Vol. 12, no. 6 (2023), art. no. e9886, [9] s. -- 10.55251/jmbfs.9886. -- 000969848600001. --
2-s2.0-85161283478.
[PREDANOCYOVÁ, Kristína (34%), KUBICOVÁ, Ľubica (33%), PINDEŠOVÁ,
Diana (33%)]
Typ výstupu: článok</t>
    </r>
  </si>
  <si>
    <t>PREDANOCYOVÁ, Kristína, akt. 6
KUBICOVÁ, Ľubica, akt. 6
PINDEŠOVÁ, Diana, akt. 6</t>
  </si>
  <si>
    <t xml:space="preserve"> Understanding gender differences in meat consumption with an emphasis on the perception of the quality and health aspect of meat </t>
  </si>
  <si>
    <t>https://doi.org/10.55251/jmbfs.9886</t>
  </si>
  <si>
    <t>VOLLMANNOVÁ, Alena akt. 4, TIRDIĽOVÁ Ivana akt. 4</t>
  </si>
  <si>
    <t>Comparison of the impact of the years on the content of bioactive substances of selected legumes</t>
  </si>
  <si>
    <t>VEGA 1/0113/21, Drive4SiFood 313011V336</t>
  </si>
  <si>
    <t>https://cropscience-bg.org/page/en/details.php?article_id=1043</t>
  </si>
  <si>
    <r>
      <rPr>
        <sz val="12"/>
        <color rgb="FF000000"/>
        <rFont val="Times New Roman"/>
        <family val="1"/>
        <charset val="238"/>
      </rPr>
      <t xml:space="preserve">V3 / ADE       Consumer attitudes towards beef consumption and future perspectives / [elektronický zdroj] Kristína Predanócyová, Diana Pindešová, Ľubica Kubicová. -- ilustr. -- Popis urobený 21.6.2023. -- Vydané v rámci projektu </t>
    </r>
    <r>
      <rPr>
        <b/>
        <sz val="12"/>
        <color rgb="FFC00000"/>
        <rFont val="Times New Roman"/>
        <family val="1"/>
        <charset val="238"/>
      </rPr>
      <t>Drive4SiFood 313011V336</t>
    </r>
    <r>
      <rPr>
        <sz val="12"/>
        <color rgb="FF000000"/>
        <rFont val="Times New Roman"/>
        <family val="1"/>
        <charset val="238"/>
      </rPr>
      <t>.In: International Academic Journal. -- ISSN 2671-3748. -- Vol. 4, iss. 1 (2023), s. 51-59, online.
[PREDANOCYOVÁ, Kristína (34%), PINDEŠOVÁ, Diana (33%), KUBICOVÁ,
Ľubica (33%)]
Typ výstupu: článok</t>
    </r>
  </si>
  <si>
    <t>PREDANOCYOVÁ, Kristína, akt. 6
PINDEŠOVÁ, Diana, akt. 6
KUBICOVÁ, Ľubica, akt. 6</t>
  </si>
  <si>
    <t>Consumer attitudes towards beef consumption and future perspectives</t>
  </si>
  <si>
    <t>https://ia-institute.com/journals1/</t>
  </si>
  <si>
    <r>
      <rPr>
        <sz val="12"/>
        <rFont val="Times New Roman"/>
        <family val="1"/>
      </rPr>
      <t xml:space="preserve">V3 / ADE       Changes in the Agroclimatic Areas of Slovakia in 1961–2020 / Vladimír Kišš
... [et al.]. -- ilustr. -- Vydané v rámci projektu     </t>
    </r>
    <r>
      <rPr>
        <b/>
        <sz val="12"/>
        <color rgb="FFC00000"/>
        <rFont val="Times New Roman"/>
        <family val="1"/>
      </rPr>
      <t>Drive4SiFood 313011V336</t>
    </r>
    <r>
      <rPr>
        <sz val="12"/>
        <rFont val="Times New Roman"/>
        <family val="1"/>
      </rPr>
      <t>, SMARTFARM 313011W112, 19-GASPU-2021, ITMS2014+ 313011W580.In:
Journal of Ecological Engineering. -- ISSN 2081-139X. -- Vol. 24, iss. 7 (2023), s.</t>
    </r>
    <r>
      <rPr>
        <sz val="11"/>
        <color theme="1"/>
        <rFont val="Calibri"/>
        <family val="2"/>
        <scheme val="minor"/>
      </rPr>
      <t xml:space="preserve">   293-300. -- 10.12911/22998993/163495.
[KIŠŠ, Vladimír (40%), MINÁRIK, Martin (35%), ČIMO, Ján (15%), TÁRNÍK,
Andrej (5%), MIKULOVÁ, Katarína (5%)] Typ výstupu: článok</t>
    </r>
  </si>
  <si>
    <t>KIŠŠ, Vladimír akt.5,
ČIMO, Ján akt. 5</t>
  </si>
  <si>
    <t>Changes in the Agroclimatic Areas of Slovakia in 1961–2020</t>
  </si>
  <si>
    <t>Drive4SiFood 313011V336, 
SMARTFARM 313011W112, 
19-GASPU-2021, 
ITMS2014+ 313011W580</t>
  </si>
  <si>
    <t>https://doi.org/10.12911/22998993/163495</t>
  </si>
  <si>
    <r>
      <rPr>
        <sz val="12"/>
        <color rgb="FF000000"/>
        <rFont val="Times New Roman"/>
        <family val="1"/>
        <charset val="238"/>
      </rPr>
      <t xml:space="preserve">V3 / ADE       Lohmann brown rooster semen :   intrinsic bacteria and their impact on sperm progressive motility and seminal biochemical parameters - A preliminary study [elektronický zdroj] / Michal Ďuračka ... [et al.]. -- ilustr., tab. -- Popis urobený 28.6.2023. -- Vydané v rámci projektu APVV-21-0095, VEGA 1/0239/20, </t>
    </r>
    <r>
      <rPr>
        <b/>
        <sz val="12"/>
        <color rgb="FFC00000"/>
        <rFont val="Times New Roman"/>
        <family val="1"/>
        <charset val="238"/>
      </rPr>
      <t>Drive4SiFood 313011V336</t>
    </r>
    <r>
      <rPr>
        <sz val="12"/>
        <color rgb="FF000000"/>
        <rFont val="Times New Roman"/>
        <family val="1"/>
        <charset val="238"/>
      </rPr>
      <t>.In: Stresses. -- ISSN 2673-7140. -- Vol. 3, iss. 2 (2023), s. 424-433. -- 10.3390/stresses3020031.
[ĎURAČKA, Michal (25%), PETROVIČOVÁ, Michaela (10%), BENKO, Filip (10%), KOVÁČIK, Anton (15%), LUKÁČ, Norbert (5%), KAČÁNIOVÁ,
Miroslava (10%), TVRDÁ, Eva (25%)] Typ výstupu: článok</t>
    </r>
  </si>
  <si>
    <t>ĎURAČKA, Michal, akt. 3, KOVÁČIK, Anton, akt. 3, KÁČANIOVÁ, Miroslava, akt. 4</t>
  </si>
  <si>
    <t>Lohmann brown rooster semen : intrinsic bacteria and their impact on sperm progressive motility and seminal biochemical parameters - A preliminary study</t>
  </si>
  <si>
    <t>APVV-21-0095, VEGA 1/0239/20, Drive4SiFood 313011V336</t>
  </si>
  <si>
    <t>https://www.mdpi.com/2673-7140/3/2/31</t>
  </si>
  <si>
    <r>
      <rPr>
        <sz val="12"/>
        <color rgb="FF000000"/>
        <rFont val="Times New Roman"/>
        <family val="1"/>
        <charset val="238"/>
      </rPr>
      <t xml:space="preserve">V3 / ADE       Mitochondria - stimulating and antioxidant effects of slovak propolis varieties on bovine spermatozoa [elektronický zdroj] / Eva Tvrdá ... [et al.]. -- ilustr., tab. -- Popis urobený 28.6.2023. -- Vydané v rámci projektu APVV-15-0544,
APVV-20-0058, APVV-21-0095, </t>
    </r>
    <r>
      <rPr>
        <b/>
        <sz val="12"/>
        <color rgb="FFC00000"/>
        <rFont val="Times New Roman"/>
        <family val="1"/>
        <charset val="238"/>
      </rPr>
      <t>Drive4SiFood 313011V336</t>
    </r>
    <r>
      <rPr>
        <sz val="12"/>
        <color rgb="FF000000"/>
        <rFont val="Times New Roman"/>
        <family val="1"/>
        <charset val="238"/>
      </rPr>
      <t>.In: Oxygen. -- ISSN 2673-9801. -- Vol. 3, iss. 2 (2023), s. 179-189. -- 10.3390/oxygen3020013.
[TVRDÁ, Eva (25%), ÁRVAY, Július (25%), ĎURAČKA, Michal (25%),
KAČÁNIOVÁ, Miroslava (25%)] Typ výstupu: článok</t>
    </r>
  </si>
  <si>
    <t>ÁRVAY, Július akt. 4, ĎURAČKA, Michal akt. 3, KAČÁNIOVÁ. Miroslava akt. 4</t>
  </si>
  <si>
    <t>Mitochondria - stimulating and antioxidant effects of slovak propolis varieties on bovine spermatozoa</t>
  </si>
  <si>
    <t>APVV 15-0544, APVV-20-0058, APVV-21-0095, Drive4SiFood 313011V336</t>
  </si>
  <si>
    <t>https://www.mdpi.com/2673-9801/3/2/13</t>
  </si>
  <si>
    <r>
      <rPr>
        <sz val="12"/>
        <rFont val="Times New Roman"/>
        <family val="1"/>
      </rPr>
      <t xml:space="preserve">V2 / AED       Modelling of tractor driving force during machine run-up at plowing / Jozef Rédl ... [et al.]. -- ilustr. -- Vydané v rámci projektu </t>
    </r>
    <r>
      <rPr>
        <b/>
        <sz val="12"/>
        <color rgb="FFC00000"/>
        <rFont val="Times New Roman"/>
        <family val="1"/>
      </rPr>
      <t>Drive4SiFood 313011V336</t>
    </r>
    <r>
      <rPr>
        <sz val="12"/>
        <rFont val="Times New Roman"/>
        <family val="1"/>
      </rPr>
      <t>.In: Mechanical engineering letters. -- ISSN 2060-3789. -- Gödöllő : Szent István University,. -- Vol. 23 (2022), s. 23-32.
[RÉDL, Jozef (55%), MAGA, Juraj (15%), BANGO, Jozef (15%), KALÁCSKA, G. (15%)]
Typ výstupu: príspevok</t>
    </r>
  </si>
  <si>
    <t>MAGA, Juraj akt. 5</t>
  </si>
  <si>
    <t>https://muszaki.uni-mate.hu/documents/315606/3131614/MEL_2022_vol23.pdf/caf9660a-7b3a-a984-63ab-7dc74ce17e61?t=1677083312967</t>
  </si>
  <si>
    <r>
      <rPr>
        <sz val="12"/>
        <color rgb="FF000000"/>
        <rFont val="Times New Roman"/>
        <family val="1"/>
        <charset val="238"/>
      </rPr>
      <t xml:space="preserve">V2 / AED       Analýza výskytu baktérií na vybraných listových šalátoch [elektronický zdroj]
= Analysis of bacteria occurence on the selected leafy lettuces / Juraj Medo ... [et al.]. -- ilustr., tab. -- Vydané v rámci projektu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37-43.
[MEDO, Juraj (20%), JÁTIOVÁ, Michaela (20%), ARTIMOVÁ, Renata (20%),
ZELEŇÁKOVÁ, Lucia (20%), ŽIAROVSKÁ, Jana (20%)]
Typ výstupu: príspevok</t>
    </r>
  </si>
  <si>
    <t>MEDO, Juraj (A1), ZELEŇÁKOVÁ, Lucia (A7), ŽIAROVSKÁ, Jana (A2)</t>
  </si>
  <si>
    <t>Analýza výskytu baktérií na vybraných listových šalátoch</t>
  </si>
  <si>
    <t>https://doi.org/10.15414/2023.sqf23-psp</t>
  </si>
  <si>
    <r>
      <rPr>
        <sz val="12"/>
        <color rgb="FF000000"/>
        <rFont val="Times New Roman"/>
        <family val="1"/>
        <charset val="238"/>
      </rPr>
      <t xml:space="preserve">V2 / AED       Aktuálne trendy vo využití chitosanových jedlých náterov/filmov na konzerváciu potravín [elektronický zdroj] = Current trends in the use of chitosan edible coatings/films for food preservation / Tomáš Vlčko ... [et al.]. -- tab. -- Vydané v rámci projektu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111-121.
[VLČKO, Tomáš (25%), GOLIAN, Jozef (25%), FIKSELOVÁ, Martina (25%),
ČAPLA, Jozef (25%)]
Typ výstupu: príspevok</t>
    </r>
  </si>
  <si>
    <t>VLČKO, Tomáš akt. 7, GOLIAN, Jozef akt. 7, ČAPLA, Jozef akt. 3</t>
  </si>
  <si>
    <t>Aktuálne trendy vo využití chitosanových jedlých náterov/filmov na konzerváciu potravín</t>
  </si>
  <si>
    <t>https://potravinarstvo.sk/index.files/zbornik2023.pdf</t>
  </si>
  <si>
    <r>
      <rPr>
        <sz val="12"/>
        <rFont val="Times New Roman"/>
        <family val="1"/>
      </rPr>
      <t xml:space="preserve">V2 / AED       Aktuálne trendy vo využití chitosanových jedlých náterov/filmov na konzerváciu potravín [elektronický zdroj] = Current trends in the use of chitosan edible coatings/films for food preservation / Tomáš Vlčko ... [et al.]. -- tab. -- Vydané v rámci projektu </t>
    </r>
    <r>
      <rPr>
        <b/>
        <sz val="12"/>
        <color rgb="FFC00000"/>
        <rFont val="Times New Roman"/>
        <family val="1"/>
      </rPr>
      <t>Drive4SiFood 313011V336</t>
    </r>
    <r>
      <rPr>
        <sz val="12"/>
        <rFont val="Times New Roman"/>
        <family val="1"/>
      </rPr>
      <t xml:space="preserve">.In: Bezpečnosť a kvalita potravín. Zborník vedeckých prác. -- 1. vyd.. -- 298 s.. -- 978-80-8266-028-2. -- Bratislava : Slovenská spoločnosť pre poľnohospodárske, lesnícke, potravinárske a veterinárne vedy pri SAV (Bratislava, Slovensko), 2023. -- S. 111-121.
</t>
    </r>
    <r>
      <rPr>
        <sz val="12"/>
        <rFont val="Times New Roman"/>
        <family val="1"/>
      </rPr>
      <t xml:space="preserve">[VLČKO, Tomáš (25%), GOLIAN, Jozef (25%), FIKSELOVÁ, Martina (25%),
</t>
    </r>
    <r>
      <rPr>
        <sz val="12"/>
        <rFont val="Times New Roman"/>
        <family val="1"/>
      </rPr>
      <t xml:space="preserve">ČAPLA, Jozef (25%)]
</t>
    </r>
    <r>
      <rPr>
        <sz val="12"/>
        <rFont val="Times New Roman"/>
        <family val="1"/>
      </rPr>
      <t>Typ výstupu: príspevok</t>
    </r>
  </si>
  <si>
    <r>
      <rPr>
        <sz val="12"/>
        <color rgb="FF000000"/>
        <rFont val="Times New Roman"/>
        <family val="1"/>
        <charset val="238"/>
      </rPr>
      <t xml:space="preserve">V2 / AED       Porovnanie vybraných parametrov hygienickej kvality zemiakových šalátov ochutených majonézou a [elektronický zdroj] = Comparison of selected hygienic quality parameters of potato salads flavored with mayonnaise and tartar sauce / Lucia Zeleňáková ... [et al.]. -- grafy, tab. -- Vydané v rámci projektu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122-130.
[ZELEŇÁKOVÁ, Lucia (25%), FIKSELOVÁ, Martina (25%), KOLESÁROVÁ, Anna (25%), MENDELOVÁ, Andrea (25%)]
Typ výstupu: príspevok</t>
    </r>
  </si>
  <si>
    <t>ZELEŇÁKOVÁ, Lucia akt. 7, KOLESÁROVÁ, Anna akt. 7, MENDELOVÁ, Andrea akt. 7</t>
  </si>
  <si>
    <t>Porovnanie vybraných parametrov hygienickej kvality zemiakových šalátov ochutených majonézou a  = Comparison of selected hygienic quality parameters of potato salads flavored with mayonnaise and tartar sauce</t>
  </si>
  <si>
    <r>
      <rPr>
        <sz val="12"/>
        <color rgb="FF000000"/>
        <rFont val="Times New Roman"/>
        <family val="1"/>
        <charset val="238"/>
      </rPr>
      <t xml:space="preserve">V2 / AED       Senzorická analýza syrov vyrobených z ovčieho a kozieho mlieka [elektronický zdroj] = Sensory analysis of cheese made from sheep and goat milk / Lucia Benešová ... [et al.]. -- ilustr., tab. -- Vydané v rámci projektu APVV-19-0180, VEGA 1/0239/21, </t>
    </r>
    <r>
      <rPr>
        <b/>
        <sz val="12"/>
        <color rgb="FFC00000"/>
        <rFont val="Times New Roman"/>
        <family val="1"/>
        <charset val="238"/>
      </rPr>
      <t>Drive4SiFood 313011V336</t>
    </r>
    <r>
      <rPr>
        <sz val="12"/>
        <color rgb="FF000000"/>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132-135.
[BENEŠOVÁ, Lucia (20%), JAKABOVÁ, Silvia (16%), GOLIAN, Jozef (16%),
ZAJÁC, Peter (16%), ČAPLA, Jozef (16%), ČURLEJ, Jozef (16%)]
Typ výstupu: príspevok</t>
    </r>
  </si>
  <si>
    <t>BENEŠOVÁ, Lucia akt. 7, GOLIAN, Jozef akt. 7, ZAJÁC. Peter akt. 7 a akt. 3, ČAPLA, Jozef, akt. 3</t>
  </si>
  <si>
    <t>Senzorická analýza syrov vyrobených z ovčieho a kozieho mlieka  = Sensory analysis of cheese made from sheep and goat milk</t>
  </si>
  <si>
    <t>APVV19-0180,  VEGA 1/0239/21, Drive4SIFood 313011V336</t>
  </si>
  <si>
    <t>https://www.potravinarstvo.sk/index.files/zbornik2023.pdf</t>
  </si>
  <si>
    <t>MAREČEK, Ján akt. 4, MENDELOVÁ, Andrea akt. 7</t>
  </si>
  <si>
    <t>Vplyv prídavku sušených zemiakových vločiek na kvalitu chleba z rôznych druhov múk = Effect of the addition of dried potato flakes on the quality of bread made from different flours</t>
  </si>
  <si>
    <r>
      <rPr>
        <sz val="12"/>
        <rFont val="Times New Roman"/>
        <family val="1"/>
      </rPr>
      <t xml:space="preserve">V2 / AED       Vplyv prídavku sušených zemiakových vločiek na kvalitu chleba z rôznych druhov múk   [elektronický zdroj] = Effect of the addition of dried potato flakes on the quality of bread made from different flours / Ján Mareček ... [et al.]. -- tab. -- Vydané v rámci projektu </t>
    </r>
    <r>
      <rPr>
        <b/>
        <sz val="12"/>
        <color rgb="FFC00000"/>
        <rFont val="Times New Roman"/>
        <family val="1"/>
      </rPr>
      <t>Drive4SiFood 313011V336</t>
    </r>
    <r>
      <rPr>
        <sz val="12"/>
        <rFont val="Times New Roman"/>
        <family val="1"/>
      </rPr>
      <t xml:space="preserve">.In: Bezpečnosť a kvalita potravín. Zborník vedeckých prác. -- 1. vyd.. -- 298 s.. -- 978-80-8266-028-2. -- Bratislava : Slovenská spoločnosť pre poľnohospodárske, lesnícke, potravinárske a veterinárne vedy pri SAV (Bratislava, Slovensko), 2023. -- S. 264-271. [MAREČEK, Ján (25%), BAHORECOVÁ, Bernadeta (25%), MENDELOVÁ, Andrea (25%), SOLGAJOVÁ, Miriam (25%)]
</t>
    </r>
    <r>
      <rPr>
        <sz val="12"/>
        <rFont val="Times New Roman"/>
        <family val="1"/>
      </rPr>
      <t>Typ výstupu: príspevok</t>
    </r>
  </si>
  <si>
    <r>
      <rPr>
        <sz val="12"/>
        <rFont val="Times New Roman"/>
        <family val="1"/>
      </rPr>
      <t>V2 / AED       Hodnotenie obsahu a stability celkových polyfenolov a antokyánov v ovocných džemoch z menej známych druhov ovocia [elektronický zdroj] = Evaluation of the content and stability of total polyphenols and anthocyanins in fruit jams from minor</t>
    </r>
    <r>
      <rPr>
        <sz val="12"/>
        <rFont val="Times New Roman"/>
        <family val="1"/>
        <charset val="238"/>
      </rPr>
      <t xml:space="preserve">  fruit species / Andrea Mendelová ... [et al.]. -- tab. -- Vydané v rámci projektu Drive4SiFood 313011V336.In: Bezpečnosť a kvalita potravín. Zborník vedeckých prác. -- 1. vyd.. -- 298 s.. -- 978-80-8266-028-2. -- Bratislava : Slovenská spoločnosť pre poľnohospodárske, lesnícke, potravinárske a veterinárne vedy pri SAV (Bratislava, Slovensko), 2023. -- S. 272-278.
[MENDELOVÁ, Andrea (25%), MENDEL, Ľubomír (25%), SOLGAJOVÁ, Miriam (25%), MAREČEK, Ján (25%)]</t>
    </r>
  </si>
  <si>
    <t>MENDELOVÁ, Andrea akt. 7, MAREČEK, Ján akt. 4</t>
  </si>
  <si>
    <t>Hodnotenie obsahu a stability celkových polyfenolov a antokyánov v ovocných džemoch z menej známych druhov ovocia = Evaluation of the content and stability of total polyphenols and anthocyanins in fruit jams from minor fruit species</t>
  </si>
  <si>
    <t>V2 / AED       Hodnotenie obsahu a stability celkových polyfenolov a antokyánov v ovocných džemoch z menej známych druhov ovocia [elektronický zdroj] = Evaluation of the content and stability of total polyphenols and anthocyanins in fruit jams from minor  fruit species / Andrea Mendelová ... [et al.]. -- tab. -- Vydané v rámci projektu Drive4SiFood 313011V336.In: Bezpečnosť a kvalita potravín. Zborník vedeckých prác. -- 1. vyd.. -- 298 s.. -- 978-80-8266-028-2. -- Bratislava : Slovenská spoločnosť pre poľnohospodárske, lesnícke, potravinárske a veterinárne vedy pri SAV (Bratislava, Slovensko), 2023. -- S. 272-278.
[MENDELOVÁ, Andrea (25%), MENDEL, Ľubomír (25%), SOLGAJOVÁ, Miriam (25%), MAREČEK, Ján (25%)]</t>
  </si>
  <si>
    <r>
      <rPr>
        <sz val="12"/>
        <rFont val="Times New Roman"/>
        <family val="1"/>
      </rPr>
      <t xml:space="preserve">V2 / AED       Metodika postupov spracovávania potravinového odpadu – aplikácia na kompostovateľné potravinové obaly [elektronický zdroj] / Anna Báreková, Martina Sláviková, Ana Hauliková. -- ilustr., tab. -- Vydané v rámci projektu </t>
    </r>
    <r>
      <rPr>
        <b/>
        <sz val="12"/>
        <color rgb="FFC00000"/>
        <rFont val="Times New Roman"/>
        <family val="1"/>
      </rPr>
      <t>Drive4SiFood 313011V336</t>
    </r>
    <r>
      <rPr>
        <sz val="12"/>
        <rFont val="Times New Roman"/>
        <family val="1"/>
      </rPr>
      <t>.In: Technoforum 2023. -- 1. vyd.. -- 228 s.. -- 978-80-552-2603-3. --
Nitra : Slovenská poľnohospodárska univerzita, 2023. -- S. 14-18. [BÁREKOVÁ, Anna (34%), SLÁVIKOVÁ, Martina (33%), HAULIKOVÁ, Ana (33%)]
Typ výstupu: príspevok</t>
    </r>
  </si>
  <si>
    <t>Metodika postupov spracovávania potravinového odpadu – aplikácia na kompostovateľné potravinové obaly</t>
  </si>
  <si>
    <t>https://doi.org/10.15414/2023.9788055226033</t>
  </si>
  <si>
    <r>
      <rPr>
        <sz val="12"/>
        <color rgb="FF000000"/>
        <rFont val="Times New Roman"/>
        <family val="1"/>
        <charset val="238"/>
      </rPr>
      <t xml:space="preserve">V2 / AFA        Nové stratégie vo výžive rastlín v Slovenskej republike = New strategies in plant nutrition in Slovak Republic Ladislav Ducsay ... [et al.]. -- tab. -- Vydané v rámci projektu </t>
    </r>
    <r>
      <rPr>
        <b/>
        <sz val="12"/>
        <color rgb="FFC00000"/>
        <rFont val="Times New Roman"/>
        <family val="1"/>
        <charset val="238"/>
      </rPr>
      <t>Drive4SiFood 313011V336</t>
    </r>
    <r>
      <rPr>
        <sz val="12"/>
        <color rgb="FF000000"/>
        <rFont val="Times New Roman"/>
        <family val="1"/>
        <charset val="238"/>
      </rPr>
      <t>.In: Racionální použití hnojiv. -- 1. vyd..
-- 178 s.. -- 978-80-213-3226-3 (brož.) Racionální použití hnojiv. -- Praha : Česká zemědělská univerzita, 2022. -- S. 91-97.
[DUCSAY, Ladislav (16,7%), ZAPLETALOVÁ, Alexandra (16,7%), NEUPAUER, Jakub (16,7%), SITKEY, Jakub (16,7%), VICIANOVÁ, Mária (16,6%), LOŽEK,
Otto (16,6%)]
Typ výstupu: príspevok z podujatia</t>
    </r>
  </si>
  <si>
    <t>DUCSAY, Ladislav (A1), SITKEY, Jakub (A1), VICIANOVÁ, Mária (A1)</t>
  </si>
  <si>
    <t>Nové stratégie vo výžive rastlín v Slovenskej republike = New strategies in plant nutrition in Slovak Republic</t>
  </si>
  <si>
    <r>
      <rPr>
        <sz val="12"/>
        <color rgb="FF000000"/>
        <rFont val="Times New Roman"/>
        <family val="1"/>
        <charset val="238"/>
      </rPr>
      <t xml:space="preserve">V2 / AFC        Několik slov o uhlíku v půdě / Ladislav Kolář, Tomáš Lošák, Ladislav Varga.
-- Vydané v rámci projektu </t>
    </r>
    <r>
      <rPr>
        <b/>
        <sz val="12"/>
        <color rgb="FFC00000"/>
        <rFont val="Times New Roman"/>
        <family val="1"/>
        <charset val="238"/>
      </rPr>
      <t>Drive4SiFood 313011V336</t>
    </r>
    <r>
      <rPr>
        <sz val="12"/>
        <color rgb="FF000000"/>
        <rFont val="Times New Roman"/>
        <family val="1"/>
        <charset val="238"/>
      </rPr>
      <t>.In: Kukuřice v praxi 2023.
-- 1. vyd.. -- 80 s.. -- 978-80-7509-888-7. -- Brno : Mendelova univerzita, 2023. -- S. 32-43.
[KOLÁŘ, Ladislav (34%), LOŠÁK, Tomáš (33%), VARGA, Ladislav (33%)] Typ výstupu: príspevok z podujatia</t>
    </r>
  </si>
  <si>
    <t>LOŠÁK, Tomáš (33%)</t>
  </si>
  <si>
    <t>Několik slov o uhlíku v půdě</t>
  </si>
  <si>
    <r>
      <rPr>
        <sz val="12"/>
        <color rgb="FF000000"/>
        <rFont val="Times New Roman"/>
        <family val="1"/>
        <charset val="238"/>
      </rPr>
      <t xml:space="preserve">V2 / AFC        Pěstování kukuřice po žitě s využitím digestátu a strip-tillu / Jan Pazdera, Ladislav Ducsay, Ladislav Varga. -- ilustr., tab. -- Vydané v rámci projektu </t>
    </r>
    <r>
      <rPr>
        <b/>
        <sz val="12"/>
        <color rgb="FFC00000"/>
        <rFont val="Times New Roman"/>
        <family val="1"/>
        <charset val="238"/>
      </rPr>
      <t>Drive4SiFood 313011V336</t>
    </r>
    <r>
      <rPr>
        <sz val="12"/>
        <color rgb="FF000000"/>
        <rFont val="Times New Roman"/>
        <family val="1"/>
        <charset val="238"/>
      </rPr>
      <t>.In: Kukuřice v praxi 2023. -- 1. vyd.. -- 80 s.. --
978-80-7509-888-7 Kukuřice v praxi. -- Brno : Mendelova univerzita, 2023. -- S. 44-64.
[PAZDERA, Jan (34%), DUCSAY, Ladislav (33%), VARGA, Ladislav (33%)]
Typ výstupu: príspevok z podujatia</t>
    </r>
  </si>
  <si>
    <t>DUCSAY, Ladislav (A1)</t>
  </si>
  <si>
    <t xml:space="preserve">Pěstování kukuřice po žitě s využitím digestátu a strip-tillu </t>
  </si>
  <si>
    <r>
      <rPr>
        <sz val="12"/>
        <color rgb="FF000000"/>
        <rFont val="Times New Roman"/>
        <family val="1"/>
        <charset val="238"/>
      </rPr>
      <t xml:space="preserve">V2 / AFC        Super tax deduction as support of research and development in Slovakia [elektronický zdroj] / Tomáš Rábek, Diana Pindešová. -- ilustr. -- Vydané v rámci projektu </t>
    </r>
    <r>
      <rPr>
        <b/>
        <sz val="12"/>
        <color rgb="FFC00000"/>
        <rFont val="Times New Roman"/>
        <family val="1"/>
        <charset val="238"/>
      </rPr>
      <t>Drive4SiFood 313011V336</t>
    </r>
    <r>
      <rPr>
        <sz val="12"/>
        <color rgb="FF000000"/>
        <rFont val="Times New Roman"/>
        <family val="1"/>
        <charset val="238"/>
      </rPr>
      <t>.In: Business trends 2022. -- 1st. ed.. -- 262 s..
-- 978-80-261-1126-9 Business trends 2022. -- Plzeň University of West Bohemia in Pilsen (Pilsen, Czech Republic) 2022. -- S. 197-206.
[RÁBEK, Tomáš (50%), PINDEŠOVÁ, Diana (50%)]
Typ výstupu: príspevok z podujatia</t>
    </r>
  </si>
  <si>
    <t>RÁBEK, Tomáš, akt. 6
PINDEŠOVÁ, Diana, akt. 6</t>
  </si>
  <si>
    <t>Super tax deduction as support of research and development in Slovakia</t>
  </si>
  <si>
    <t>https://drive.google.com/file/d/1e0np1bN_DxKeeYsGM-GTxdX_wqHEVXCW/view</t>
  </si>
  <si>
    <r>
      <rPr>
        <sz val="12"/>
        <rFont val="Times New Roman"/>
        <family val="1"/>
      </rPr>
      <t xml:space="preserve">V2 / AFC        Analysis of temperature extremes in the Danube lowland and the Danubian hills in a changing climate [elektronický zdroj] / Ján Čimo ... [et al.]. -- ilustr., tab. -- Vydané v rámci projektu VEGA 1/0747/20, KEGA 026SPU-4/2020, </t>
    </r>
    <r>
      <rPr>
        <b/>
        <sz val="12"/>
        <color rgb="FFC00000"/>
        <rFont val="Times New Roman"/>
        <family val="1"/>
      </rPr>
      <t>Drive4SiFood 313011V336</t>
    </r>
    <r>
      <rPr>
        <sz val="12"/>
        <rFont val="Times New Roman"/>
        <family val="1"/>
      </rPr>
      <t>, ITMS   313011W112, ITMS2014+ 313011W580.In: SGEM 2022. --
1st. ed.. -- 978-619-7603-46-0. -- Sofia : STEF92 Technology, 2022. -- SGEM. -- S.
263-270. -- 10.5593/sgem2022/4.1/s19.34. -- 2-s2.0-85150885896. [ČIMO, Ján (40%), KIŠŠ, Vladimír (25%), PAGÁČ, Jakub (25%),
HÁMORNÍKOVÁ, Nikoleta (10%)]
Typ výstupu: príspevok z podujatia</t>
    </r>
  </si>
  <si>
    <t>ČIMO, Ján akt. 5,
KIŠŠ, Vladimír akt. 5</t>
  </si>
  <si>
    <t>Analysis of temperature extremes in the Danube lowland and the Danubian hills in a changing climate</t>
  </si>
  <si>
    <t>VEGA 1/0747/20,
KEGA 026SPU-4/2020,
Drive4SiFood 313011V336</t>
  </si>
  <si>
    <t>https://doi.org/10.5593/sgem2022/4.1/s19.34</t>
  </si>
  <si>
    <r>
      <rPr>
        <sz val="12"/>
        <rFont val="Times New Roman"/>
        <family val="1"/>
      </rPr>
      <t xml:space="preserve">V2 / AFC        Precipitation conditions evaluation in Slovakia for 1991-2020 [elektronický zdroj] / Vladimír Kišš ... [et al.]. -- ilustr. -- Vydané v rámci projektu </t>
    </r>
    <r>
      <rPr>
        <b/>
        <sz val="12"/>
        <color rgb="FFC00000"/>
        <rFont val="Times New Roman"/>
        <family val="1"/>
      </rPr>
      <t>Drive4SiFood 313011V336</t>
    </r>
    <r>
      <rPr>
        <sz val="12"/>
        <rFont val="Times New Roman"/>
        <family val="1"/>
      </rPr>
      <t>, KEGA 031SPU-4/2021, 19-GASPU-2021.In: SGEM 2022. -- 1st. ed..
-- 978-619-7603-46-0 SGEM 2022. -- Sofia : STEF92 Technology, 2022. -- SGEM.
-- S. 165-172. -- 10.5593/sgem2022V/3.2/s12.19. -- 2-s2.0-85159666156. [KIŠŠ, Vladimír (40%), TÁRNÍK, Andrej (20%), PAGÁČ, Jakub (20%),
MINÁRIK, Martin (20%)]
Typ výstupu: príspevok z podujatia</t>
    </r>
  </si>
  <si>
    <t>KIŠŠ, Vladimír akt.5</t>
  </si>
  <si>
    <t>The impact of climate change on the dynamics of dendrometric changes in 2019-2021</t>
  </si>
  <si>
    <t>Drive4SiFood 313011V336,
KEGA 031SPU-4/2021,
19-GASPU-2021</t>
  </si>
  <si>
    <t>https://doi.org/10.5593/sgem2022V/3.2/s12.19</t>
  </si>
  <si>
    <r>
      <rPr>
        <sz val="12"/>
        <color rgb="FF000000"/>
        <rFont val="Times New Roman"/>
        <family val="1"/>
        <charset val="238"/>
      </rPr>
      <t xml:space="preserve">V2 / AFC        Selected thermal and rheologic parameters of fuels with bio ingredient / Matúš Bilčík ... [et al.].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12-16.
[BILČÍK, Matúš (17%), ČURGALIOVÁ, Gabriela (17%), BOŽIKOVÁ, Monika (17%), CSILLAG, Ján (17%), PAULOVIČ, Stanislav (17%), MADOLA, Vladimír
(15%)]
Typ výstupu: príspevok z podujatia</t>
    </r>
  </si>
  <si>
    <t>BILČÍK, Matúš akt. 5,
BOŽIKOVÁ, Monika akt. 5,
CSILLAG, Ján akt. 5</t>
  </si>
  <si>
    <t>Selected thermal and rheologic parameters of fuels with bio ingredient</t>
  </si>
  <si>
    <r>
      <rPr>
        <sz val="12"/>
        <color rgb="FF000000"/>
        <rFont val="Times New Roman"/>
        <family val="1"/>
        <charset val="238"/>
      </rPr>
      <t xml:space="preserve">V2 / AFC        Effect of machining parameters to tribological properties of material with using biodegradable cutting fluid / Lucia Boszorádová ... [et al.].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17-21.
[BOSZORÁDOVÁ, Lucia (25%), BARÁTH, Martin (25%), PÁLENKÁŠ, Pavol (25%), KOTUS, Martin (25%)]
Typ výstupu: príspevok z podujatia</t>
    </r>
  </si>
  <si>
    <t>KOTUS, Martin akt. 5</t>
  </si>
  <si>
    <t>Effect of machining parameters to tribological properties of material with using biodegradable cutting fluid</t>
  </si>
  <si>
    <r>
      <rPr>
        <sz val="12"/>
        <color rgb="FF000000"/>
        <rFont val="Times New Roman"/>
        <family val="1"/>
        <charset val="238"/>
      </rPr>
      <t xml:space="preserve">V2 / AFC        Selected thermo-energetic parameters of pellets made from agricultural waste / Jan Csillag ... [et al.].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22-27.</t>
    </r>
    <r>
      <rPr>
        <sz val="11"/>
        <color rgb="FF000000"/>
        <rFont val="Calibri"/>
        <family val="2"/>
        <charset val="238"/>
        <scheme val="minor"/>
      </rPr>
      <t xml:space="preserve"> [CSILLAG, Ján (17%), MADOLA, Vladimír (17%), BILČÍK, Matúš (17%),
HAULIKOVÁ, Ana (17%), BOŽIKOVÁ, Monika (15%), KUBÍK, Ľubomír (15%)]
Typ výstupu: príspevok z podujatia</t>
    </r>
  </si>
  <si>
    <t>CSILLAG, Ján akt. 5,
BILČÍK, Matúš akt. 5,
HAULIKOVÁ, Ana akt. 5,
BOŽIKOVÁ, Monika akt. 5,
KUBÍK, Ľubomír akt. 5</t>
  </si>
  <si>
    <t>Selected thermo-energetic parameters of pellets made from agricultural waste</t>
  </si>
  <si>
    <r>
      <rPr>
        <sz val="12"/>
        <color rgb="FF000000"/>
        <rFont val="Times New Roman"/>
        <family val="1"/>
        <charset val="238"/>
      </rPr>
      <t xml:space="preserve">V2 / AFC        Degradation of hydraulic ecological fluid during performance test / Gabriela Čurgaliová, Ján Kosiba.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35-39. [ČURGALIOVÁ, Gabriela (50%), KOSIBA, Ján (50%)]
Typ výstupu: príspevok z podujatia</t>
    </r>
  </si>
  <si>
    <t>KOSIBA, Ján akt. 5</t>
  </si>
  <si>
    <t>Degradation of hydraulic ecological fluid during performance test</t>
  </si>
  <si>
    <r>
      <rPr>
        <sz val="12"/>
        <color rgb="FF000000"/>
        <rFont val="Times New Roman"/>
        <family val="1"/>
        <charset val="238"/>
      </rPr>
      <t xml:space="preserve">V2 / AFC        Design of experiment in welding of stamped parts / Peter Káčer, Milan Kadnár.
-- ilustr. -- Vydané v rámci projektu </t>
    </r>
    <r>
      <rPr>
        <b/>
        <sz val="12"/>
        <color rgb="FFC00000"/>
        <rFont val="Times New Roman"/>
        <family val="1"/>
        <charset val="238"/>
      </rPr>
      <t>Drive4SiFood 313011V336</t>
    </r>
    <r>
      <rPr>
        <sz val="12"/>
        <color rgb="FF000000"/>
        <rFont val="Times New Roman"/>
        <family val="1"/>
        <charset val="238"/>
      </rPr>
      <t>, VEGA 1/0236/21.In: ICYS 2022. -- 1st ed.. -- 140 s.. -- 978-80-552-2591-3 ICYS 2023. --
Nitra : Slovak University of Agriculture, 2023. -- S. 57-63. [KÁČER, Peter (50%), KADNÁR, Milan (50%)]
Typ výstupu: príspevok z podujatia</t>
    </r>
  </si>
  <si>
    <t>KADNÁR, Milan akt. 5</t>
  </si>
  <si>
    <t>Design of experiment in welding of stamped parts</t>
  </si>
  <si>
    <t>Drive4SiFood 313011V336,
VEGA 1/0236/21</t>
  </si>
  <si>
    <r>
      <rPr>
        <sz val="12"/>
        <color rgb="FF000000"/>
        <rFont val="Times New Roman"/>
        <family val="1"/>
        <charset val="238"/>
      </rPr>
      <t xml:space="preserve">V2 / AFC        Prediction of final dimension of the part in the process of pressing and subsequent welding / Milan Kadnár, Peter Káčer. -- ilustr. -- Vydané v rámci projektu </t>
    </r>
    <r>
      <rPr>
        <b/>
        <sz val="12"/>
        <color rgb="FFC00000"/>
        <rFont val="Times New Roman"/>
        <family val="1"/>
        <charset val="238"/>
      </rPr>
      <t>Drive4SiFood 313011V336</t>
    </r>
    <r>
      <rPr>
        <sz val="12"/>
        <color rgb="FF000000"/>
        <rFont val="Times New Roman"/>
        <family val="1"/>
        <charset val="238"/>
      </rPr>
      <t>, VEGA 1/0236/21.In: ICYS 2022. -- 1st ed.. -- 140 s.. -- 978-80-552-2591-3 ICYS 2023. -- Nitra : Slovak University of Agriculture, 2023. -- S. 64-69.
[KADNÁR, Milan (50%), KÁČER, Peter (50%)]
Typ výstupu: príspevok z podujatia</t>
    </r>
  </si>
  <si>
    <t>Prediction of final dimension of the part in the process of pressing and subsequent welding</t>
  </si>
  <si>
    <r>
      <rPr>
        <sz val="12"/>
        <color rgb="FF000000"/>
        <rFont val="Times New Roman"/>
        <family val="1"/>
        <charset val="238"/>
      </rPr>
      <t xml:space="preserve">V2 / AFC        Thermogravimetric analysis of pellets from waste wood of trees / Daniela Kunecová, Peter Hlaváč, Ľubomír Szabo. -- ilustr. -- Vydané v rámci projektu </t>
    </r>
    <r>
      <rPr>
        <b/>
        <sz val="12"/>
        <color rgb="FFC00000"/>
        <rFont val="Times New Roman"/>
        <family val="1"/>
        <charset val="238"/>
      </rPr>
      <t>Drive4SiFood 313011V336</t>
    </r>
    <r>
      <rPr>
        <sz val="12"/>
        <color rgb="FF000000"/>
        <rFont val="Times New Roman"/>
        <family val="1"/>
        <charset val="238"/>
      </rPr>
      <t>.In: ICYS 2022. -- 1st ed.. -- 140 s.. --
978-80-552-2591-3 ICYS 2023. -- Nitra : Slovak University of Agriculture, 2023. -- S. 85-89.
[KUNECOVÁ, Daniela (34%), HLAVÁČ, Peter (33%), SZABO ĽUBOMÍR (33%)]
Typ výstupu: príspevok z podujatia</t>
    </r>
  </si>
  <si>
    <t>HLAVÁČ, Peter akt. 5</t>
  </si>
  <si>
    <t>Thermogravimetric analysis of pellets from waste wood of trees</t>
  </si>
  <si>
    <r>
      <rPr>
        <sz val="12"/>
        <color rgb="FF000000"/>
        <rFont val="Times New Roman"/>
        <family val="1"/>
        <charset val="238"/>
      </rPr>
      <t xml:space="preserve">V2 / AFC        Consumer acceptance and perception of cultured meat [elektronický zdroj] Kristína Predanócyová, Diana Pindešová, Ľubica Kubicová. -- ilustr. -- Vydané v rámci projektu </t>
    </r>
    <r>
      <rPr>
        <b/>
        <sz val="12"/>
        <color rgb="FFC00000"/>
        <rFont val="Times New Roman"/>
        <family val="1"/>
        <charset val="238"/>
      </rPr>
      <t>Drive4SiFood 313011V336</t>
    </r>
    <r>
      <rPr>
        <sz val="12"/>
        <color rgb="FF000000"/>
        <rFont val="Times New Roman"/>
        <family val="1"/>
        <charset val="238"/>
      </rPr>
      <t>.In: IAI Academic conference proceedings. -- 1st.ed.. -- 87 s.. -- ISSN 2671-3179 International Academic Conferences. -- Skopje International Academic Institute 2023. -- S. 16-22. [PREDANOCYOVÁ, Kristína (34%), PINDEŠOVÁ, Diana (33%), KUBICOVÁ,
Ľubica (33%)]
Typ výstupu: príspevok z podujatia</t>
    </r>
  </si>
  <si>
    <t>Consumer acceptance and perception of cultured meat</t>
  </si>
  <si>
    <t>https://ia-institute.com/iai-academic-conference-proceedings-venice-27-march-2023/</t>
  </si>
  <si>
    <r>
      <rPr>
        <sz val="12"/>
        <color rgb="FF000000"/>
        <rFont val="Times New Roman"/>
        <family val="1"/>
        <charset val="238"/>
      </rPr>
      <t xml:space="preserve">V2 / AFC        Business digitization in Slovakia and its impact on rural development [elektronický zdroj] / Izabela Adamičková, Marcela Hallová, Peter Bielik, Natália Turčeková. -- ilustr., tab. -- Popis urobený 30.5.2023. -- Vydané v rámci projektu </t>
    </r>
    <r>
      <rPr>
        <b/>
        <sz val="12"/>
        <color rgb="FFC00000"/>
        <rFont val="Times New Roman"/>
        <family val="1"/>
        <charset val="238"/>
      </rPr>
      <t>Drive4SiFood 313011V336</t>
    </r>
    <r>
      <rPr>
        <sz val="12"/>
        <color rgb="FF000000"/>
        <rFont val="Times New Roman"/>
        <family val="1"/>
        <charset val="238"/>
      </rPr>
      <t>.In: Engineering for rural development. -- 1.st.. -- online (1095 s.). -- ISSN 1691-5976 Engineering for Rural Development. -- Jelgava : Latvia University of agriculture, 2023. -- S. 614-619. -- 10.22616/ERDev.2023.22.TF125.</t>
    </r>
    <r>
      <rPr>
        <sz val="11"/>
        <color rgb="FF000000"/>
        <rFont val="Calibri"/>
        <family val="2"/>
        <charset val="238"/>
      </rPr>
      <t xml:space="preserve">  [ADAMIČKOVÁ, Izabela (25%), HALLOVÁ, Marcela (25%), BIELIK, Peter (25%), TURČEKOVÁ, Natália (25%)]
Typ výstupu: príspevok z podujatia</t>
    </r>
  </si>
  <si>
    <t>ADAMIČKOVÁ, Izabela, akt. 6
BIELIK, Peter, akt. 6
TURČEKOVÁ, Natália, akt. 6</t>
  </si>
  <si>
    <t xml:space="preserve">Business digitization in Slovakia and its impact on rural development </t>
  </si>
  <si>
    <t>https://www.tf.lbtu.lv/conference/proceedings2023/Papers/TF125.pdf</t>
  </si>
  <si>
    <r>
      <rPr>
        <sz val="12"/>
        <color rgb="FF000000"/>
        <rFont val="Times New Roman"/>
        <family val="1"/>
        <charset val="238"/>
      </rPr>
      <t xml:space="preserve">V2 / AFD        Test device for monitoring the effectiveness of oil filters / Ľubomír Hujo ... [et al.]. -- ilustr. -- Vydané v rámci projektu   </t>
    </r>
    <r>
      <rPr>
        <b/>
        <sz val="12"/>
        <color rgb="FFC00000"/>
        <rFont val="Times New Roman"/>
        <family val="1"/>
        <charset val="238"/>
      </rPr>
      <t>Drive4SiFood 313011V336</t>
    </r>
    <r>
      <rPr>
        <sz val="12"/>
        <color rgb="FF000000"/>
        <rFont val="Times New Roman"/>
        <family val="1"/>
        <charset val="238"/>
      </rPr>
      <t>.In: KOKA 2022. -- 280 s.. -- 978-80-227-5215-2 (brož.) Koka 2022. -- Bratislava : Spektrum
STU, 2022. -- S. 147-153.
[HUJO, Ľubomír (20%), ČORŇÁK, Štefan (20%), JELÍNEK, Josef (20%),
KASZKOWIAK, Jerzy (20%), NOSIAN, Jozef (20%)]
Typ výstupu: príspevok z podujatia</t>
    </r>
  </si>
  <si>
    <t>HUJO, Ľubomír akt. 5</t>
  </si>
  <si>
    <t>Test device for monitoring the effectiveness of oil filters</t>
  </si>
  <si>
    <t>https://doi.org/10.2478/scjme-2022-0037</t>
  </si>
  <si>
    <r>
      <rPr>
        <sz val="12"/>
        <color rgb="FF000000"/>
        <rFont val="Times New Roman"/>
        <family val="1"/>
        <charset val="238"/>
      </rPr>
      <t xml:space="preserve">V2 / AFD        Think globally or locally in meat consumption : Exploring consumer behaviour of Slovak meat [elektronický zdroj] / Kristína Predanocyová ... [et al.]. -- ilustr., tab.
-- Vydané v rámci projektu </t>
    </r>
    <r>
      <rPr>
        <b/>
        <sz val="12"/>
        <color rgb="FFC00000"/>
        <rFont val="Times New Roman"/>
        <family val="1"/>
        <charset val="238"/>
      </rPr>
      <t>Drive4SiFood 313011V336</t>
    </r>
    <r>
      <rPr>
        <sz val="12"/>
        <color rgb="FF000000"/>
        <rFont val="Times New Roman"/>
        <family val="1"/>
        <charset val="238"/>
      </rPr>
      <t>.In: Globalization and its socio-economic consequences. -- 1. vyd.. -- 1624 s.. -- 978-80-8154-332-6 Globalization and its socio-economic consequences. -- Žilina : Žilinská univerzita, 2022. -- S. 1234-1244.
[PREDANOCYOVÁ, Kristína (25%), KUBICOVÁ, Ľubica (25%), PINDEŠOVÁ, Diana (25%), HORSKÁ, Elena (25%)]
Typ výstupu: príspevok z podujatia</t>
    </r>
  </si>
  <si>
    <t>PREDANOCYOVÁ, Kristína, akt. 6
KUBICOVÁ, Ľubica, akt. 6
PINDEŠOVÁ, Diana, akt. 6
HORSKÁ, Elena, akt. 6</t>
  </si>
  <si>
    <t>Think globally or locally in meat consumption : Exploring consumer behaviour of Slovak meat</t>
  </si>
  <si>
    <t>https://globalizacia.com/wp-content/uploads/2023/02/Globalizacia_2022.pdf</t>
  </si>
  <si>
    <r>
      <rPr>
        <sz val="12"/>
        <color rgb="FF000000"/>
        <rFont val="Times New Roman"/>
        <family val="1"/>
        <charset val="238"/>
      </rPr>
      <t xml:space="preserve">V2 / AFD        Perspective on sustainable food security: Food waste across the supply chain in Slovakia [elektronický zdroj] / Jaroslava Košařová, Ján Pokrivčák. -- ilustr., tab. -- Vydané v rámci projektu </t>
    </r>
    <r>
      <rPr>
        <b/>
        <sz val="12"/>
        <color rgb="FFC00000"/>
        <rFont val="Times New Roman"/>
        <family val="1"/>
        <charset val="238"/>
      </rPr>
      <t>Drive4SiFood 313011V336</t>
    </r>
    <r>
      <rPr>
        <sz val="12"/>
        <color rgb="FF000000"/>
        <rFont val="Times New Roman"/>
        <family val="1"/>
        <charset val="238"/>
      </rPr>
      <t>.In: Globalization and its socio-economic consequences. -- 1. vyd.. -- 1624 s.. -- 978-80-8154-332-6 Globalization and its socio-economic consequences. -- Žilina : Žilinská univerzita, 2022. -- S. 703-713.
[KOŠAŘOVÁ, Jaroslava (80%), POKRIVČÁK, Ján (20%)]
Typ výstupu: príspevok z podujatia</t>
    </r>
  </si>
  <si>
    <t>KOŠAŘOVÁ, Jaroslava, akt. 6
POKRIVČÁK, Ján, akt. 6</t>
  </si>
  <si>
    <t>Perspective on sustainable food security: Food waste across the supply chain in Slovakia</t>
  </si>
  <si>
    <r>
      <rPr>
        <sz val="12"/>
        <color rgb="FF000000"/>
        <rFont val="Times New Roman"/>
        <family val="1"/>
        <charset val="238"/>
      </rPr>
      <t xml:space="preserve">V2 / AFD        Digitalizácia záznamov pre účinnejšie riadenie systémov bezpečnosti potravín [elektronický zdroj] = Digitization of records for more efficient management of food safety systems / Jozef Čapla ... [et al.]. -- ilustr. -- Vydané v rámci projektu </t>
    </r>
    <r>
      <rPr>
        <b/>
        <sz val="12"/>
        <color rgb="FFC00000"/>
        <rFont val="Times New Roman"/>
        <family val="1"/>
        <charset val="238"/>
      </rPr>
      <t>Drive4SiFood 313011V336</t>
    </r>
    <r>
      <rPr>
        <sz val="12"/>
        <color rgb="FF000000"/>
        <rFont val="Times New Roman"/>
        <family val="1"/>
        <charset val="238"/>
      </rPr>
      <t>.In: Bezpečnosť a kontrola potravín. -- 1. vyd.. -- [74] s..
-- 978-80-8266-029-9 Bezpečnosť a kontrola potravín. -- Bratislava : Slovenská spoločnosť pre poľnohospodárske, lesnícke, potravinárske a veterinárne vedy pri SAV (Bratislava, Slovensko), 2023. -- S. [6].
[ČAPLA, Jozef (30%), ZAJÁC, Peter (30%), ČURLEJ, Jozef (10%), BENEŠOVÁ, Lucia (10%), JAKABOVÁ, Silvia (10%), VLČKO, Tomáš (10%)]
Typ výstupu: príspevok z podujatia</t>
    </r>
  </si>
  <si>
    <t>ČAPLA, Jozef akt. 3, ZAJÁC, Peter akt. 3 a akt. 7, BENEŠOVÁ, Lucia akt. 7, VLČKO, Tomáš akt. 7</t>
  </si>
  <si>
    <t>Digitalizácia záznamov pre účinnejšie riadenie systémov bezpečnosti potravín = Digitization of records for more efficient management of food safety systems</t>
  </si>
  <si>
    <t>https://www.potravinarstvo.sk/index.files/zbornik2023-2.pdf</t>
  </si>
  <si>
    <r>
      <rPr>
        <sz val="12"/>
        <color rgb="FF000000"/>
        <rFont val="Times New Roman"/>
        <family val="1"/>
        <charset val="238"/>
      </rPr>
      <t xml:space="preserve">V2 / AFD        Porovnanie systémov úradných kontrol potravín v členských štátoch Európskej únie [elektronický zdroj] = Comparison of official food safety control systems in the member states of the European union / Jozef Čapla ... [et al.]. -- grafy, tab. -- Vydané v rámci projektu </t>
    </r>
    <r>
      <rPr>
        <b/>
        <sz val="12"/>
        <color rgb="FFC00000"/>
        <rFont val="Times New Roman"/>
        <family val="1"/>
        <charset val="238"/>
      </rPr>
      <t>Drive4SiFood 313011V336</t>
    </r>
    <r>
      <rPr>
        <sz val="12"/>
        <color rgb="FF000000"/>
        <rFont val="Times New Roman"/>
        <family val="1"/>
        <charset val="238"/>
      </rPr>
      <t>.In: Bezpečnosť a kontrola potravín. -- 1. vyd.. -- [74] s.. -- 978-80-8266-029-9 Bezpečnosť a kontrola potravín. -- Bratislava : Slovenská spoločnosť pre poľnohospodárske, lesnícke, potravinárske a veterinárne vedy pri SAV (Bratislava, Slovensko), 2023. -- S. [7].
[ČAPLA, Jozef (30%), ZAJÁC, Peter (30%), GOLIAN, Jozef (10%), ŠEVCOVÁ,</t>
    </r>
    <r>
      <rPr>
        <sz val="11"/>
        <color rgb="FF000000"/>
        <rFont val="Calibri"/>
        <family val="2"/>
        <charset val="238"/>
        <scheme val="minor"/>
      </rPr>
      <t xml:space="preserve">  Katarína (10%), FIKSELOVÁ, Martina (10%), VLČKO, Tomáš (10%)] Typ výstupu: príspevok z podujatia</t>
    </r>
  </si>
  <si>
    <t>ČAPLA, Jozef akt. 3, ZAJÁC, Peter akt. 3 a akt. 7, GOLIAN, Jozef akt. 7, VLČKO, Tomáš akt. 7</t>
  </si>
  <si>
    <t>Porovnanie systémov úradných kontrol potravín v členských štátoch Európskej únie = Comparison of official food safety control systems in the member states of the European union</t>
  </si>
  <si>
    <r>
      <rPr>
        <sz val="12"/>
        <rFont val="Times New Roman"/>
        <family val="1"/>
      </rPr>
      <t xml:space="preserve">V2 / AFD        Porovnanie systémov úradných kontrol potravín v členských štátoch Európskej únie [elektronický zdroj] = Comparison of official food safety control systems in the member states of the European union / Jozef Čapla ... [et al.]. -- grafy, tab. -- Vydané v rámci projektu </t>
    </r>
    <r>
      <rPr>
        <b/>
        <sz val="12"/>
        <color rgb="FFC00000"/>
        <rFont val="Times New Roman"/>
        <family val="1"/>
      </rPr>
      <t>Drive4SiFood 313011V336</t>
    </r>
    <r>
      <rPr>
        <sz val="12"/>
        <rFont val="Times New Roman"/>
        <family val="1"/>
      </rPr>
      <t>.In: Bezpečnosť a kontrola potravín. -- 1. vyd.. -- [74] s.. -- 978-80-8266-029-9 Bezpečnosť a kontrola potravín. -- Bratislava : Slovenská spoločnosť pre poľnohospodárske, lesnícke, potravinárske a veterinárne vedy pri SAV (Bratislava, Slovensko), 2023. -- S. [7].
[ČAPLA, Jozef (30%), ZAJÁC, Peter (30%), GOLIAN, Jozef (10%), ŠEVCOVÁ,</t>
    </r>
    <r>
      <rPr>
        <sz val="11"/>
        <color theme="1"/>
        <rFont val="Calibri"/>
        <family val="2"/>
        <scheme val="minor"/>
      </rPr>
      <t xml:space="preserve">  Katarína (10%), FIKSELOVÁ, Martina (10%), VLČKO, Tomáš (10%)] Typ výstupu: príspevok z podujatia</t>
    </r>
  </si>
  <si>
    <r>
      <rPr>
        <sz val="12"/>
        <color rgb="FF000000"/>
        <rFont val="Times New Roman"/>
        <family val="1"/>
        <charset val="238"/>
      </rPr>
      <t xml:space="preserve">V2 / AFD        Food security and food self-sufficiency of EU countries: Role of policies [elektronický zdroj] / Ján Pokrivčák, Jozef Gálik, Marián Tóth. -- ilustr., tab. -- Vydané v rámci projektu </t>
    </r>
    <r>
      <rPr>
        <b/>
        <sz val="12"/>
        <color rgb="FFC00000"/>
        <rFont val="Times New Roman"/>
        <family val="1"/>
        <charset val="238"/>
      </rPr>
      <t>Drive4SiFood 313011V336</t>
    </r>
    <r>
      <rPr>
        <sz val="12"/>
        <color rgb="FF000000"/>
        <rFont val="Times New Roman"/>
        <family val="1"/>
        <charset val="238"/>
      </rPr>
      <t>, APVV-20-0359, VEGA 1/0768/20.In: Globalization and its socio-economic consequences. -- 1. vyd.. -- 1624 s.. -- 978-80-8154-332-6 Globalization and its socio-economic consequences. -- Žilina : Žilinská univerzita, 2022. -- S. 1162-1171.
[POKRIVČÁK, Ján (34%), GÁLIK, Jozef (33%), TÓTH, Marián (33%)]
Typ výstupu: príspevok z podujatia</t>
    </r>
  </si>
  <si>
    <t>POKRIVČÁK, Ján, akt. 6
TÓTH, Marián, akt. 6</t>
  </si>
  <si>
    <t>Food security and food self-sufficiency of EU countries: Role of policies</t>
  </si>
  <si>
    <t>Drive4SiFood 313011V336, APVV-20-0359, VEGA 1/0768/20</t>
  </si>
  <si>
    <r>
      <rPr>
        <sz val="12"/>
        <color rgb="FF000000"/>
        <rFont val="Times New Roman"/>
        <family val="1"/>
        <charset val="238"/>
      </rPr>
      <t xml:space="preserve">V2 / AFD        Použitie FT-NIR spektroskopu na analýzu základného chemického zloženia syrov vyrobených z ovčieho a kozieho mlieka [elektronický zdroj] = The use of FT-NIR spectroscopy to analysis the basic chemical composition of cheeses made from sheep and goat milk / Lucia Benešová ... [et al.]. -- ilustr., tab. -- Vydané v rámci projektu VEGA 1/0239/21, </t>
    </r>
    <r>
      <rPr>
        <b/>
        <sz val="12"/>
        <color rgb="FFC00000"/>
        <rFont val="Times New Roman"/>
        <family val="1"/>
        <charset val="238"/>
      </rPr>
      <t>Drive4SiFood 313011V336</t>
    </r>
    <r>
      <rPr>
        <sz val="12"/>
        <color rgb="FF000000"/>
        <rFont val="Times New Roman"/>
        <family val="1"/>
        <charset val="238"/>
      </rPr>
      <t>.In: Hygiena
alimentorum XLIII. -- 1. vyd.. -- 702 s.. -- 978-80-8077-787-6 Hygiena alimentorum XLIII. -- Košice : Univerzita veterinárskeho lekárstva a farmácie, 2023. -- S.
194-200.
[BENEŠOVÁ, Lucia (20%), JAKABOVÁ, Silvia (16%), ČURLEJ, Jozef (16%),
ČAPLA, Jozef (16%), ZAJÁC, Peter (16%), GOLIAN, Jozef (16%)]
Typ výstupu: príspevok z podujatia</t>
    </r>
  </si>
  <si>
    <t>BENEŠOVÁ, Lucia akt. 7, ČAPLA, Jozef, akt. 3, ZAJÁC, Peter akt. 3 a 7, GOLIAN, Jozef akt. 7</t>
  </si>
  <si>
    <t>Použitie FT-NIR spektroskopu na analýzu základného chemického zloženia syrov vyrobených z ovčieho a kozieho mlieka = The use of FT-NIR spectroscopy to analysis the basic chemical composition of cheeses made from sheep and goat milk</t>
  </si>
  <si>
    <r>
      <rPr>
        <sz val="12"/>
        <rFont val="Times New Roman"/>
        <family val="1"/>
      </rPr>
      <t xml:space="preserve">V2 / AFD        Použitie FT-NIR spektroskopu na analýzu základného chemického zloženia syrov vyrobených z ovčieho a kozieho mlieka [elektronický zdroj] = The use of FT-NIR spectroscopy to analysis the basic chemical composition of cheeses made from sheep and goat milk / Lucia Benešová ... [et al.]. -- ilustr., tab. -- Vydané v rámci projektu VEGA 1/0239/21, </t>
    </r>
    <r>
      <rPr>
        <b/>
        <sz val="12"/>
        <color rgb="FFC00000"/>
        <rFont val="Times New Roman"/>
        <family val="1"/>
      </rPr>
      <t>Drive4SiFood 313011V336</t>
    </r>
    <r>
      <rPr>
        <sz val="12"/>
        <rFont val="Times New Roman"/>
        <family val="1"/>
      </rPr>
      <t xml:space="preserve">.In: Hygiena
</t>
    </r>
    <r>
      <rPr>
        <sz val="12"/>
        <rFont val="Times New Roman"/>
        <family val="1"/>
      </rPr>
      <t xml:space="preserve">alimentorum XLIII. -- 1. vyd.. -- 702 s.. -- 978-80-8077-787-6 Hygiena alimentorum XLIII. -- Košice : Univerzita veterinárskeho lekárstva a farmácie, 2023. -- S.
</t>
    </r>
    <r>
      <rPr>
        <sz val="12"/>
        <rFont val="Times New Roman"/>
        <family val="1"/>
      </rPr>
      <t xml:space="preserve">194-200.
</t>
    </r>
    <r>
      <rPr>
        <sz val="12"/>
        <rFont val="Times New Roman"/>
        <family val="1"/>
      </rPr>
      <t xml:space="preserve">[BENEŠOVÁ, Lucia (20%), JAKABOVÁ, Silvia (16%), ČURLEJ, Jozef (16%),
</t>
    </r>
    <r>
      <rPr>
        <sz val="12"/>
        <rFont val="Times New Roman"/>
        <family val="1"/>
      </rPr>
      <t xml:space="preserve">ČAPLA, Jozef (16%), ZAJÁC, Peter (16%), GOLIAN, Jozef (16%)]
</t>
    </r>
    <r>
      <rPr>
        <sz val="12"/>
        <rFont val="Times New Roman"/>
        <family val="1"/>
      </rPr>
      <t>Typ výstupu: príspevok z podujatia</t>
    </r>
  </si>
  <si>
    <t xml:space="preserve">ÁRVAY, Július akt. 4, ŠTEFÁNIKOVÁ, Jana akt. 4, IVANIŠOVÁ, Eva akt. 4, BENEŠOVÁ, Lucia akt. 7, GOLIAN Jozef akt. 7 </t>
  </si>
  <si>
    <t>Variabilita metylxantínov v oolong čajoch = Variability of methylxantines in oolong tea</t>
  </si>
  <si>
    <t xml:space="preserve"> APVV-19-0180, VEGA č. 1/0239/21,  Drive4SIFood 313011V336</t>
  </si>
  <si>
    <r>
      <rPr>
        <sz val="12"/>
        <rFont val="Times New Roman"/>
        <family val="1"/>
      </rPr>
      <t xml:space="preserve">V2 / AFD        Variabilita metylxantínov v oolong čajoch [elektronický zdroj] = Variability of methylxantines in oolong tea Silvia Jakabová ... [et al.]. -- ilustr., tab. -- Vydané v rámci projektu APVV-19-0180, VEGA 1/0239/21, </t>
    </r>
    <r>
      <rPr>
        <b/>
        <sz val="12"/>
        <color rgb="FFC00000"/>
        <rFont val="Times New Roman"/>
        <family val="1"/>
      </rPr>
      <t>Drive4SiFood 313011V336</t>
    </r>
    <r>
      <rPr>
        <sz val="12"/>
        <rFont val="Times New Roman"/>
        <family val="1"/>
      </rPr>
      <t xml:space="preserve">.In: Hygiena alimentorum XLIII. -- 1. vyd.. -- 702 s.. -- 978-80-8077-787-6 Hygiena alimentorum XLIII. -- Košice : Univerzita veterinárskeho lekárstva a farmácie, 2023. -- S. 356-363.
</t>
    </r>
    <r>
      <rPr>
        <sz val="12"/>
        <rFont val="Times New Roman"/>
        <family val="1"/>
      </rPr>
      <t xml:space="preserve">[JAKABOVÁ, Silvia (20%), ÁRVAY, Július (16%), ŠTEFÁNIKOVÁ, Jana (16%),
</t>
    </r>
    <r>
      <rPr>
        <sz val="12"/>
        <rFont val="Times New Roman"/>
        <family val="1"/>
      </rPr>
      <t xml:space="preserve">IVANIŠOVÁ, Eva (16%), BENEŠOVÁ, Lucia (16%), GOLIAN, Jozef (16%)]
</t>
    </r>
    <r>
      <rPr>
        <sz val="12"/>
        <rFont val="Times New Roman"/>
        <family val="1"/>
      </rPr>
      <t>Typ výstupu: príspevok z podujatia</t>
    </r>
  </si>
  <si>
    <t>Variabilita metylxantínov v oolong čajoch  = Variability of methylxantines in oolong tea</t>
  </si>
  <si>
    <r>
      <rPr>
        <sz val="12"/>
        <color rgb="FF000000"/>
        <rFont val="Times New Roman"/>
        <family val="1"/>
        <charset val="238"/>
      </rPr>
      <t xml:space="preserve">V2 / AFD        Climate change and risk in agriculture [elektronický zdroj] / Marián Tóth, Ján Pokrivčák. -- ilustr., tab. -- Vydané v rámci projektu </t>
    </r>
    <r>
      <rPr>
        <b/>
        <sz val="12"/>
        <color rgb="FFC00000"/>
        <rFont val="Times New Roman"/>
        <family val="1"/>
        <charset val="238"/>
      </rPr>
      <t>Drive4SiFood 313011V336</t>
    </r>
    <r>
      <rPr>
        <sz val="12"/>
        <color rgb="FF000000"/>
        <rFont val="Times New Roman"/>
        <family val="1"/>
        <charset val="238"/>
      </rPr>
      <t>, 313011W580, Vega 1/0768/20.In: Globalization and its socio-economic consequences. -- 1. vyd.. -- 1624 s.. -- 978-80-8154-332-6 Globalization and its socio-economic consequences. -- Žilina : Žilinská univerzita, 2022. -- S. 1475-1483. [TÓTH, Marián (50%), POKRIVČÁK, Ján (50%)]
Typ výstupu: príspevok z podujatia</t>
    </r>
  </si>
  <si>
    <t xml:space="preserve">
TÓTH, Marián, akt. 6
POKRIVČÁK, Ján, akt. 6</t>
  </si>
  <si>
    <t>Climate change and risk in agriculture</t>
  </si>
  <si>
    <t>Drive4SiFood 313011V336, 313011W580, Vega 1/0768/20</t>
  </si>
  <si>
    <r>
      <rPr>
        <sz val="12"/>
        <color rgb="FF000000"/>
        <rFont val="Times New Roman"/>
        <family val="1"/>
        <charset val="238"/>
      </rPr>
      <t xml:space="preserve">V2 / AFG        Evaluation of functional diverzity in the set of Fagopyrum genotypes using molecular markers [elektronický zdroj] / Lucia Mikolášová ... [et al.]. -- Vydané v rámci projektu </t>
    </r>
    <r>
      <rPr>
        <b/>
        <sz val="12"/>
        <color rgb="FFC00000"/>
        <rFont val="Times New Roman"/>
        <family val="1"/>
        <charset val="238"/>
      </rPr>
      <t>Drive4SiFood 313011V336</t>
    </r>
    <r>
      <rPr>
        <sz val="12"/>
        <color rgb="FF000000"/>
        <rFont val="Times New Roman"/>
        <family val="1"/>
        <charset val="238"/>
      </rPr>
      <t>, KEGA 027SPU-4/2021.In: International establishment of doctoral study programme in the field of biotechnology and food sciences - MeD-BioFood. -- 1. vyd.. -- 14 s.. --
978-80-552-2545-6 MeD-BioFood. -- Nitra : Slovenská poľnohospodárska univerzita, 2022. -- S. 8.
[MIKOLÁŠOVÁ, Lucia (20%), HROMADOVÁ, Zuzana (20%), VIVODÍK, Martin</t>
    </r>
    <r>
      <rPr>
        <sz val="11"/>
        <color rgb="FF000000"/>
        <rFont val="Calibri"/>
        <family val="2"/>
        <charset val="238"/>
        <scheme val="minor"/>
      </rPr>
      <t xml:space="preserve">  (20%), GÁLOVÁ, Zdenka (20%), BALÁŽOVÁ, Želmíra (20%)]
Typ výstupu: OKX</t>
    </r>
  </si>
  <si>
    <t>Mikolášová L. (A2), Vívodik M. (A2), Gálová Z. (A2)-, Balážová Ž. (A2)</t>
  </si>
  <si>
    <t>Evaluation of functional diverzity in the set of Fagopyrum genotypes using molecular markers</t>
  </si>
  <si>
    <t>LIDIKOVÁ, Judita akt. 4, ŠNIRC, Marek akt. 4</t>
  </si>
  <si>
    <t>Variability of bioactive substances in bear garlic (Allium ursinum L.)</t>
  </si>
  <si>
    <t>http://www.slpk.sk/eldo/2023/dl/9788055225456/9788055225456.html</t>
  </si>
  <si>
    <r>
      <rPr>
        <sz val="12"/>
        <color rgb="FF000000"/>
        <rFont val="Times New Roman"/>
        <family val="1"/>
        <charset val="238"/>
      </rPr>
      <t xml:space="preserve">V2 / AFG        Influence of selected soil biostimulants on growing parameters of cauliflower (Brassica oleracea var. Botrytis) / Alena Andrejiová ... [et al.]. -- Vydané v rámci projektu </t>
    </r>
    <r>
      <rPr>
        <b/>
        <sz val="12"/>
        <color rgb="FFC00000"/>
        <rFont val="Times New Roman"/>
        <family val="1"/>
        <charset val="238"/>
      </rPr>
      <t>Drive4SiFood 313011V336</t>
    </r>
    <r>
      <rPr>
        <sz val="12"/>
        <color rgb="FF000000"/>
        <rFont val="Times New Roman"/>
        <family val="1"/>
        <charset val="238"/>
      </rPr>
      <t>.In: NUTRICON 2023. -- 1st. ed.. -- 337 s.. -- 978-608-4565-17-8 Nutricon 2023. -- Skopje Consulting and Training Center KEY (Skopje, Macedónsko) 2023,. -- S. 59-60.
[ANDREJIOVÁ, Alena (35%), ADAMEC, Samuel (35%), DUCSAY, Ladislav (20%), MIHAĽ, Martin (5%), LOŠÁK, Tomáš (5%)]
Typ výstupu: abstrakt z podujatia</t>
    </r>
  </si>
  <si>
    <t>ANDREJIOVÁ, Alena (A1), ADAMEC, Samuel (A1), DUCSAY, Ladislav (A1), LOŠÁK, Tomáš (A1)</t>
  </si>
  <si>
    <t>Influence of selected soil biostimulants on growing parameters of cauliflower (Brassica oleracea var. Botrytis)</t>
  </si>
  <si>
    <r>
      <rPr>
        <sz val="12"/>
        <color rgb="FF000000"/>
        <rFont val="Times New Roman"/>
        <family val="1"/>
        <charset val="238"/>
      </rPr>
      <t xml:space="preserve">V3 / AFG        Mikromicéty zodpovedné za kazenie bieleho stolového hrozna v obchodnej sieti = Micromycetes responsible for spoilage of white tablegrapes inchainstores / Zuzana Mašková, Dana Tančinová, Zuzana Barboráková. -- Vydané v rámci projektu VEGA/0517/21,   </t>
    </r>
    <r>
      <rPr>
        <b/>
        <sz val="12"/>
        <color rgb="FFC00000"/>
        <rFont val="Times New Roman"/>
        <family val="1"/>
        <charset val="238"/>
      </rPr>
      <t>Drive4SiFood 313011V336</t>
    </r>
    <r>
      <rPr>
        <sz val="12"/>
        <color rgb="FF000000"/>
        <rFont val="Times New Roman"/>
        <family val="1"/>
        <charset val="238"/>
      </rPr>
      <t>.In: Mykologické listy. -- ISSN 1213-5887. -- No. 153 (2022), s. 60-61.
[MAŠKOVÁ, Zuzana (34%), TANČINOVÁ, Dana (33%), BARBORÁKOVÁ,
Zuzana (33%)]
Typ výstupu: abstrakt z podujatia</t>
    </r>
  </si>
  <si>
    <t>MAŠKOVÁ, Zuzana akt. 3, TANČINOVÁ, Dana, akt. 3</t>
  </si>
  <si>
    <t>Mikromicéty zodpovedné za kazenie bieleho stolového hrozna v obchodnej sieti = Micromycetes responsible for spoilage of white tablegrapes inchainstores</t>
  </si>
  <si>
    <t>VEGA/0517/21, Drive4SiFood 313011V336</t>
  </si>
  <si>
    <t>ZELEŇÁKOVÁ, Lucia akt. 7, KOLESÁROVÁ, Anna akt. 7</t>
  </si>
  <si>
    <t>Profil mastných kyselín v zemiakových hranolčekoch fritovaných v repkovom oleji = Fatty acid profile in potato french fries deep-fried in rapeseed oil</t>
  </si>
  <si>
    <t>Drive4SIFood, 313011V336, KEGA č. 020SPU-4/2021</t>
  </si>
  <si>
    <t>https://doi.mendelu.cz/pdfs/doi/9900/03/2200.pdf</t>
  </si>
  <si>
    <t>JURČAGA, Lukáš akt. 4, BOBKO, Marek akt. 4, BOBKOVÁ, Alica akt. 7, ČECH, Matej akt. 7, HERC, Peter akt. 4</t>
  </si>
  <si>
    <t>Vplyv prídavku extraktu rakytníka na senzorické vlastnosti Bratislavských párkov = The influence of the addition of buckthorn extract on the sensory properties of "Bratislavské párky" sausages</t>
  </si>
  <si>
    <t>Drive4SIFood 313011V336, Vega 1/0734/20, Kega 024SPU-4/2021</t>
  </si>
  <si>
    <t>JOANIDIS, Patrícia akt. 4, ŠTEFÁNIKOVÁ, Jana akt. 4, VIETORIS, Vladimír akt. 4</t>
  </si>
  <si>
    <t>The changes in the taste profile of smoked parenica cheese using the TDS methodology = Zmeny chuťového profilu údených pareníc využitím TDS metodiky</t>
  </si>
  <si>
    <t>MAREČEK, Ján akt. 4, MENDELOVÁ, Amdrea akt. 7</t>
  </si>
  <si>
    <t>Kvalita múky v závislosti od odrody ozimnej pšenice = Flour quality depending on winter wheat variety</t>
  </si>
  <si>
    <t>MENDELOVÁ, Andrea akt. 7, KOLESÁROVÁ, Anna akt. 7, MAREČEK, Ján akt. 4</t>
  </si>
  <si>
    <t>Porovnanie vplyvu teplovzdušného a infračerveného sušenia na obsah antokyánových farbív v drobnom ovocí = Comparison of the effect of hot air and infrared drying on the content of anthocyanins in small fruits</t>
  </si>
  <si>
    <r>
      <rPr>
        <sz val="12"/>
        <color rgb="FF000000"/>
        <rFont val="Times New Roman"/>
        <family val="1"/>
        <charset val="238"/>
      </rPr>
      <t xml:space="preserve">O2 / BFA        The effect of punicalagin-rich pomegranate peel extract on human ovarian cancer cells in vitro / Simona Baldovská ... [et al.]. -- Vydané v rámci projektu APVV-18-0312, VEGA 1/0266/20,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9. [BALDOVSKÁ, Simona (20%), KOHÚT, Ladislav (20%), VAŠÍČEK, Jaromír (20%), ÁRVAY, Július (20%), KOLESÁROVÁ, Adriana (20%)]
Typ výstupu: abstrakt z podujatia</t>
    </r>
  </si>
  <si>
    <t>BALDOVSKÁ, Simona, akt. 3, ÁRVAY, Július, akt. 4, KOLESÁROVÁ, Adriana. akt. 7</t>
  </si>
  <si>
    <t>The effect of punicalagin-rich pomegranate peel extract on human ovarian cancer cells in vitro</t>
  </si>
  <si>
    <t>APVV-18-0312, VEGA 1/0266/20, KEGA 033SPU-4/2021, Drive4SiFood 313011V336</t>
  </si>
  <si>
    <t>https://sites.google.com/view/animal-physiology-2023/book-of-abstracts</t>
  </si>
  <si>
    <r>
      <rPr>
        <sz val="12"/>
        <color rgb="FF000000"/>
        <rFont val="Times New Roman"/>
        <family val="1"/>
        <charset val="238"/>
      </rPr>
      <t xml:space="preserve">O2 / BFA        The effect of chokeberry on the female hormonal profile / Ladislav Kohút ... [et al.]. -- Vydané v rámci projektu APVV-18-0312, VEGA 1/0266/20, VEGA 1/0159/21,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31.
[KOHÚT, Ladislav (16%), BALDOVSKÁ, Simona (12%), MIHAĽ, Michal (12%), MAJERÍK BEHINSKÁ, Katarína (12%), BALYTSKA, Olha (12%), KOPČEKOVÁ, Jana (12%), MRÁZOVÁ, Jana (12%), KOLESÁROVÁ, Adriana (12%)]
Typ výstupu: abstrakt z podujatia</t>
    </r>
  </si>
  <si>
    <t>BALDOVSKÁ Simona, akt. 3, MAJERIK BEHINSKÁ, Katarína, akt. 3, KOPĆEKOVÁ, Jana, akt. 2, MRÁZOVÁ, Jana, akt. 2, KOLESÁROVÁ, Adriana, akt. 7</t>
  </si>
  <si>
    <t>The effect of chokeberry on the female hormonal profile</t>
  </si>
  <si>
    <t>APVV-18-0312, VEGA 1/0266/20, VEGA 1/0159/21, KEGA 033SPU-4/2021, Drive4SiFood 313011V336.</t>
  </si>
  <si>
    <r>
      <rPr>
        <sz val="12"/>
        <color rgb="FF000000"/>
        <rFont val="Times New Roman"/>
        <family val="1"/>
        <charset val="238"/>
      </rPr>
      <t xml:space="preserve">O2 / BFA        Effect of cyanidin-3-O-glucoside on human ovarian cell lines HGL5 and COV434 in vitro / Katarína Majerík Behinská ... [et al.]. -- Vydané v rámci projektu APVV-18-0312, VEGA 1/0266/20,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41.
[MAJERÍK BEHINSKÁ, Katarína (20%), BALDOVSKÁ, Simona (16%), MIHAĽ, Michal (16%), BALYTSKA, Olha (16%), KOHÚT, Ladislav (16%),
KOLESÁROVÁ, Adriana (16%)]
Typ výstupu: abstrakt z podujatia</t>
    </r>
  </si>
  <si>
    <t>MAJERIK BEHINSKÁ, Katarína, akt. 3, BALDOVSKÁ Simona, akt. 3, KOLESÁROVÁ, Adriana, akt. 7</t>
  </si>
  <si>
    <t>Effect of cyanidin-3-O-glucoside on human ovarian cell lines HGL5 and COV434 in vitro</t>
  </si>
  <si>
    <r>
      <rPr>
        <sz val="12"/>
        <color rgb="FF000000"/>
        <rFont val="Times New Roman"/>
        <family val="1"/>
        <charset val="238"/>
      </rPr>
      <t xml:space="preserve">O2 / BFA        The effect of sea bucthorn juice on the hormonal profile of women / Michal Mihaľ ... [et al.]. -- Vydané v rámci projektu APVV-18-0312, VEGA 1/0266/20, VEGA 1/0159/21, KEGA 033SPU-4/2021, </t>
    </r>
    <r>
      <rPr>
        <b/>
        <sz val="12"/>
        <color rgb="FFC00000"/>
        <rFont val="Times New Roman"/>
        <family val="1"/>
        <charset val="238"/>
      </rPr>
      <t>Drive4SiFood 313011V336</t>
    </r>
    <r>
      <rPr>
        <sz val="12"/>
        <color rgb="FF000000"/>
        <rFont val="Times New Roman"/>
        <family val="1"/>
        <charset val="238"/>
      </rPr>
      <t>.In: Animal
physiology 2023. -- 1. vyd.. -- 79 s. Animal Physiology. -- Kraków : Uniwersytet Pedagogiczny im. Komisji Edukacji Narodowej, 2023. -- S. 45.
[MIHAĽ, Michal (16%), BALDOVSKÁ, Simona (12%), KOHÚT, Ladislav (12%), BALYTSKA, Olha (12%), MAJERÍK BEHINSKÁ, Katarína (12%), KOPČEKOVÁ, Jana (12%), MRÁZOVÁ, Jana (12%), KOLESÁROVÁ, Adriana (12%)]
Typ výstupu: abstrakt z podujatia</t>
    </r>
  </si>
  <si>
    <t>The effect of sea bucthorn juice on the hormonal profile of women</t>
  </si>
  <si>
    <t>APVV-18-0312, VEGA 1/0266/20, VEGA 1/0159/21, KEGA 033SPU-4/2021, Drive4SiFood 313011V336</t>
  </si>
  <si>
    <t>BOJŇANSKÁ, Tatiana akt. 4, VOLLMANNOVÁ, Alena akt. 4, URMINSKÁ, Dana akt. 4, MUSILOVÁ, Janette akt. 4, LIDIKOVÁ, Judita akt. 4, HEGEDUSOVÁ, Alžbeta, akt. 4</t>
  </si>
  <si>
    <t>Application of organic sunflower cake to composite flour and effect on the properties of the dough and the fiber content of the bread</t>
  </si>
  <si>
    <t>https://xxiieurofoodchem.com/book-of-abstract/</t>
  </si>
  <si>
    <r>
      <rPr>
        <sz val="12"/>
        <color rgb="FF000000"/>
        <rFont val="Times New Roman"/>
        <family val="1"/>
        <charset val="238"/>
      </rPr>
      <t xml:space="preserve">V3 / AEM       The in vitro effect of ZnO nanoparticles on stallion spermatozoa quality / Marko Halo jr.     [et al.]. -- Vydané v rámci projektu </t>
    </r>
    <r>
      <rPr>
        <b/>
        <sz val="12"/>
        <color rgb="FFC00000"/>
        <rFont val="Times New Roman"/>
        <family val="1"/>
        <charset val="238"/>
      </rPr>
      <t>Drive4SiFood
313011V336</t>
    </r>
    <r>
      <rPr>
        <sz val="12"/>
        <color rgb="FF000000"/>
        <rFont val="Times New Roman"/>
        <family val="1"/>
        <charset val="238"/>
      </rPr>
      <t>.In: Animal reproduction science. -- ISSN 0378-4320. -- Vol. 247 (2022), article 107129, s. 13-14. -- 10.1016/j.anireprosci.2022.107129.
[HALO, Marko (20%), TIRPÁK, Filip (16%), MASSÁNYI, Martin (16%),
DIANOVÁ, Lucia (16%), HALO, Marko (16%), MASSANYI, Peter (16%)]
Typ výstupu: abstrakt</t>
    </r>
  </si>
  <si>
    <t>HALO, Marko, akt.3, MASSANYI, Peter, akt. 3</t>
  </si>
  <si>
    <t>The in vitro effect of ZnO nanoparticles on stallion spermatozoa quality</t>
  </si>
  <si>
    <t>https://www.sciencedirect.com/science/article/abs/pii/S0378432022002081</t>
  </si>
  <si>
    <r>
      <rPr>
        <sz val="12"/>
        <color rgb="FF000000"/>
        <rFont val="Times New Roman"/>
        <family val="1"/>
        <charset val="238"/>
      </rPr>
      <t xml:space="preserve">O2 / BEE        Vyhodnotenie technických kontrol zážihových spaľovacích motorov [elektronický zdroj] / Ján Kosiba, Martin Paumer, Zdenko Tkáč. -- ilustr. -- Vydané v rámci projektu </t>
    </r>
    <r>
      <rPr>
        <b/>
        <sz val="12"/>
        <color rgb="FFC00000"/>
        <rFont val="Times New Roman"/>
        <family val="1"/>
        <charset val="238"/>
      </rPr>
      <t>Drive4SiFood 313011V336</t>
    </r>
    <r>
      <rPr>
        <sz val="12"/>
        <color rgb="FF000000"/>
        <rFont val="Times New Roman"/>
        <family val="1"/>
        <charset val="238"/>
      </rPr>
      <t>.In: DIAGO 2023. -- 1. vyd.. -- 211 s..
-- 978-80-248-4656-9 Technická diagnostika strojů a výrobních zařízení. -- Ostrava : Vysoká škola báňská - Technická univerzita, 2023. -- S. 56-60.</t>
    </r>
    <r>
      <rPr>
        <sz val="11"/>
        <color rgb="FF000000"/>
        <rFont val="Calibri"/>
        <family val="2"/>
        <charset val="238"/>
        <scheme val="minor"/>
      </rPr>
      <t xml:space="preserve">   [KOSIBA, Ján (34%), PAUMER, Martin (33%), TKÁČ, Zdenko (34%)]
Typ výstupu: príspevok z podujatia</t>
    </r>
  </si>
  <si>
    <t>KOSIBA, Ján akt. 5,
TKÁČ, Zdenko akt. 5</t>
  </si>
  <si>
    <t xml:space="preserve"> Vyhodnotenie technických kontrol zážihových spaľovacích motorov</t>
  </si>
  <si>
    <t>https://www.atdcr.cz/web/document/cms_library/386.pdf</t>
  </si>
  <si>
    <r>
      <rPr>
        <sz val="12"/>
        <color rgb="FF000000"/>
        <rFont val="Times New Roman"/>
        <family val="1"/>
        <charset val="238"/>
      </rPr>
      <t xml:space="preserve">O2 / BEE        Opotrebovanie funkčných častí vstrekovacieho systému naftového motora [elektronický zdroj] = Zotán Záležák ... [et al.] Wear of functional parts of the diesel engine injection system /. -- ilustr. -- Vydané v rámci projektu </t>
    </r>
    <r>
      <rPr>
        <b/>
        <sz val="12"/>
        <color rgb="FFC00000"/>
        <rFont val="Times New Roman"/>
        <family val="1"/>
        <charset val="238"/>
      </rPr>
      <t>Drive4SiFood 313011V336</t>
    </r>
    <r>
      <rPr>
        <sz val="12"/>
        <color rgb="FF000000"/>
        <rFont val="Times New Roman"/>
        <family val="1"/>
        <charset val="238"/>
      </rPr>
      <t>.In: DIAGO 2023. -- 1. vyd.. -- 211 s.. -- 978-80-248-4656-9 Technická
diagnostika strojů a výrobních zařízení. -- Ostrava : Vysoká škola báňská - Technická univerzita, 2023. -- S. 181-187.
[ZÁLEŽÁK, Zoltán (20%), BERNÁTH, Slavko (20%), KECSKÉS, Norbert (20%),
ŽARNOVSKÝ, Jozef (20%), GÁLIK, Roman (20%)]
Typ výstupu: príspevok z podujatia</t>
    </r>
  </si>
  <si>
    <t>ŽARNOVSKÝ, Jozef akt. 5,
GÁLIK, Roman akt. 5</t>
  </si>
  <si>
    <t>Opotrebovanie funkčných častí vstrekovacieho systému naftového motora</t>
  </si>
  <si>
    <r>
      <rPr>
        <sz val="12"/>
        <color rgb="FF000000"/>
        <rFont val="Times New Roman"/>
        <family val="1"/>
        <charset val="238"/>
      </rPr>
      <t xml:space="preserve">O2 / BEE        Hmotnostné straty a senzorická kvalita mäsa kurčiat ROSS 308 krmených s prídavkom červených hroznových výliskov odrody Alibernet [elektronický zdroj] = Weight losses and sensory quality of meat from ROSS 308 chickens fed with supplemental Alibernet red grape pomace / Matej Čech ... [et al.]. -- ilustr., tab. -- Vydané v rámci projektu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183-198.
[ČECH, Matej (20%), HAŠČÍK, Peter (20%), HERC, Peter (20%), ČUBOŇ, Juraj (20%), KROČKO, Miroslav (20%)]
Typ výstupu: príspevok z podujatia</t>
    </r>
  </si>
  <si>
    <t>ČECH, Matej akt. 7, HAŠČÍK, Peter akt. 4, HERC, Peter akt. 4, ČUBOŇ, Juraj akt. 4, KROČKO, Miroslav akt. 4</t>
  </si>
  <si>
    <t>Hmotnostné straty a senzorická kvalita mäsa kurčiat ROSS 308 krmených s prídavkom červených hroznových výliskov odrody Alibernet = Weight losses and sensory quality of meat from ROSS 308 chickens fed with supplemental Alibernet red grape pomace</t>
  </si>
  <si>
    <t>HERC, Peter akt. 4, ČUBOŇ, Juraj akt. 4, ČECH, Matej akt. 7, HAŠČÍK, Peter akt. 4, JURČAGA, Lukáš akt. 4, BOBKO, Marek akt. 4, KROČKO, Miroslav akt. 4</t>
  </si>
  <si>
    <t>Monitoring malondialdehydu a TVB-N v mäse pstruha dúhového (3,5kg) počas 2. mesiacov skladovania v mraziarenských podmienkach = Monitoring of malondieldehyde and TVB-N in Rainbow trout meat (3.5kg) during 2. months of storage in freezer conditions</t>
  </si>
  <si>
    <r>
      <rPr>
        <sz val="12"/>
        <rFont val="Times New Roman"/>
        <family val="1"/>
      </rPr>
      <t xml:space="preserve">O2 / BEE        Monitoring malondialdehydu a TVB-N v mäse pstruha dúhového (3,5kg) počas
</t>
    </r>
    <r>
      <rPr>
        <sz val="12"/>
        <rFont val="Times New Roman"/>
        <family val="1"/>
      </rPr>
      <t xml:space="preserve">2. mesiacov skladovania v mraziarenských podmienkach [elektronický zdroj] = Monitoring of malondieldehyde and TVB-N in Rainbow trout meat (3.5kg) during 2. months of storage in freezer conditions / Juraj Čuboň ... [et al.]. -- ilustr., tab. -- Vydané v rámci projektu </t>
    </r>
    <r>
      <rPr>
        <b/>
        <sz val="12"/>
        <color rgb="FFC00000"/>
        <rFont val="Times New Roman"/>
        <family val="1"/>
      </rPr>
      <t>Drive4SiFood 313011V336</t>
    </r>
    <r>
      <rPr>
        <sz val="12"/>
        <rFont val="Times New Roman"/>
        <family val="1"/>
      </rPr>
      <t xml:space="preserve">.In: Ingrovy dny 2023 : sborník 49. konference o jakosti potravin a potravinových surovin, 28.2.-2.3.2023 Mendelova univezita v Brně = book of the 49th food quality and safety conference, 28.2.-2.3.2023, Mendel university of Brno. -- 1. vyd.. -- 576 s.. --
</t>
    </r>
    <r>
      <rPr>
        <sz val="12"/>
        <rFont val="Times New Roman"/>
        <family val="1"/>
      </rPr>
      <t xml:space="preserve">978-80-7509-917-4 Ingrovy dny. -- Brno : Mendelova univerzita, 2023. -- S. 249-259.
</t>
    </r>
    <r>
      <rPr>
        <sz val="12"/>
        <rFont val="Times New Roman"/>
        <family val="1"/>
      </rPr>
      <t xml:space="preserve">[HERC, Peter (12,5%) - (crp), ČUBOŇ, Juraj (12,5%), ČECH, Matej (12,5%), HAŠČÍK, Peter (12,5%), JURČAGA, Lukáš (12,5%), BOBKO, Marek (12,5%),
</t>
    </r>
    <r>
      <rPr>
        <sz val="12"/>
        <rFont val="Times New Roman"/>
        <family val="1"/>
      </rPr>
      <t xml:space="preserve">MESÁROŠOVÁ, Andrea (12,5%), KROČKO, Miroslav (12,5%)]
</t>
    </r>
    <r>
      <rPr>
        <sz val="12"/>
        <rFont val="Times New Roman"/>
        <family val="1"/>
      </rPr>
      <t>Typ výstupu: príspevok z podujatia</t>
    </r>
  </si>
  <si>
    <r>
      <rPr>
        <sz val="12"/>
        <color rgb="FF000000"/>
        <rFont val="Times New Roman"/>
        <family val="1"/>
        <charset val="238"/>
      </rPr>
      <t xml:space="preserve">O2 / BEE        Sledování obsahu histaminu a celkových biogenních aminů v kozích a ovčích zrajících sýrech [elektronický zdroj] = Monitoring of histamine content and total biogenic amines in goat and sheep ripening cheeses / Silvia Jakabová ... [et al.]. -- tab. -- Vydané v rámci projektu   VEGA 1/0276/18, APVV-19-0180,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t>
    </r>
    <r>
      <rPr>
        <sz val="11"/>
        <color rgb="FF000000"/>
        <rFont val="Calibri"/>
        <family val="2"/>
        <charset val="238"/>
        <scheme val="minor"/>
      </rPr>
      <t xml:space="preserve"> univerzita, 2023. -- S. 271-281.
[JAKABOVÁ, Silvia (16%), ÁRVAY, Július (14%), BENEŠOVÁ, Lucia (14%), ZAJÁC, Peter (14%), ČAPLA, Jozef (14%), ČURLEJ, Jozef (14%), GOLIAN, Jozef (14%)]
Typ výstupu: príspevok z podujatia</t>
    </r>
  </si>
  <si>
    <t>ÁRVAY, Július akt. 4, BENEŠOVÁ, Lucia akt. 7, ZAJÁC, Peter akt. 3 a 7, ČAPLA, Jozef akt. 3, GOLIAN, Jozef akt. 7</t>
  </si>
  <si>
    <t>Sledování obsahu histaminu a celkových biogenních aminů v kozích a ovčích zrajících sýrech = Monitoring of histamine content and total biogenic amines in goat and sheep ripening cheeses</t>
  </si>
  <si>
    <t>VEGA 1/0276/18, APVV-19-0180, Drive4SiFood 313011V336</t>
  </si>
  <si>
    <r>
      <rPr>
        <sz val="12"/>
        <color rgb="FF000000"/>
        <rFont val="Times New Roman"/>
        <family val="1"/>
        <charset val="238"/>
      </rPr>
      <t xml:space="preserve">O2 / BEE        Sledování obsahu histaminu a celkových biogenních aminů v kozích a ovčích zrajících sýrech [elektronický zdroj] = Monitoring of histamine content and total biogenic amines in goat and sheep ripening cheeses / Silvia Jakabová ... [et al.]. -- tab. -- Vydané v rámci projektu   VEGA 1/0276/18, APVV-19-0180,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t>
    </r>
    <r>
      <rPr>
        <sz val="11"/>
        <color rgb="FF000000"/>
        <rFont val="Calibri"/>
        <family val="2"/>
        <charset val="238"/>
      </rPr>
      <t xml:space="preserve"> univerzita, 2023. -- S. 271-281.
[JAKABOVÁ, Silvia (16%), ÁRVAY, Július (14%), BENEŠOVÁ, Lucia (14%), ZAJÁC, Peter (14%), ČAPLA, Jozef (14%), ČURLEJ, Jozef (14%), GOLIAN, Jozef (14%)]
Typ výstupu: príspevok z podujatia</t>
    </r>
  </si>
  <si>
    <r>
      <rPr>
        <sz val="12"/>
        <rFont val="Times New Roman"/>
        <family val="1"/>
      </rPr>
      <t xml:space="preserve">O2 / BEE        Vplyv prídavku extraktu rakytníka na senzorické vlastnosti Bratislavských párkov [elektronický zdroj] = The influence of the addition of buckthorn extract on the sensory properties of "Bratislavské párky" sausages / Viera Ducková ... [et al.]. -- ilustr., tab. -- Vydané v rámci projektu KEGA 024SPU-4/2021, VEGA 1/0734/20, </t>
    </r>
    <r>
      <rPr>
        <b/>
        <sz val="12"/>
        <color rgb="FFC00000"/>
        <rFont val="Times New Roman"/>
        <family val="1"/>
      </rPr>
      <t>Drive4SiFood 313011V336</t>
    </r>
    <r>
      <rPr>
        <sz val="12"/>
        <rFont val="Times New Roman"/>
        <family val="1"/>
      </rPr>
      <t xml:space="preserve">.In: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304-311.
</t>
    </r>
    <r>
      <rPr>
        <sz val="12"/>
        <rFont val="Times New Roman"/>
        <family val="1"/>
      </rPr>
      <t xml:space="preserve">[JURČAGA, Lukáš (12,5%), BOBKO, Marek (12,5%), MESÁROŠOVÁ, Andrea (12,5%), DEMIANOVÁ, Alžbeta (12,5%), BOBKOVÁ, Alica (12,5%),
</t>
    </r>
    <r>
      <rPr>
        <sz val="12"/>
        <rFont val="Times New Roman"/>
        <family val="1"/>
      </rPr>
      <t xml:space="preserve">POLÁKOVÁ, Katarína (12,5%), ČECH, Matej (12,5%), HERC, Peter (12,5%)]
</t>
    </r>
    <r>
      <rPr>
        <sz val="12"/>
        <rFont val="Times New Roman"/>
        <family val="1"/>
      </rPr>
      <t>Typ výstupu: príspevok z podujatia</t>
    </r>
  </si>
  <si>
    <r>
      <rPr>
        <sz val="12"/>
        <rFont val="Times New Roman"/>
        <family val="1"/>
      </rPr>
      <t xml:space="preserve">O2 / BEE        Profil mastných kyselín v zemiakových hranolčekoch fritovaných v repkovom oleji [elektronický zdroj] = Fatty acid profile in potato french fries deep-fried in rapeseed oil / Lucia Zeleňáková ... [et al.]. -- tab. -- Vydané v rámci projektu </t>
    </r>
    <r>
      <rPr>
        <b/>
        <sz val="12"/>
        <color rgb="FFC00000"/>
        <rFont val="Times New Roman"/>
        <family val="1"/>
      </rPr>
      <t>Drive4SiFood</t>
    </r>
    <r>
      <rPr>
        <sz val="12"/>
        <rFont val="Times New Roman"/>
        <family val="1"/>
      </rPr>
      <t xml:space="preserve">, </t>
    </r>
    <r>
      <rPr>
        <b/>
        <sz val="12"/>
        <color rgb="FFC00000"/>
        <rFont val="Times New Roman"/>
        <family val="1"/>
      </rPr>
      <t>313011V336</t>
    </r>
    <r>
      <rPr>
        <sz val="12"/>
        <rFont val="Times New Roman"/>
        <family val="1"/>
      </rPr>
      <t xml:space="preserve">, KEGA 020SPU-4/2021.In: Ingrovy dny 2023 : sborník 49. konference o jakosti potravin a potravinových surovin, 28.2.-2.3.2023 Mendelova univezita v Brně = book of the 49th food quality and safety conference, 28.2.-2.3.2023, Mendel university of Brno. -- 1. vyd.. -- 576 s.. --
</t>
    </r>
    <r>
      <rPr>
        <sz val="12"/>
        <rFont val="Times New Roman"/>
        <family val="1"/>
      </rPr>
      <t xml:space="preserve">978-80-7509-917-4 Ingrovy dny. -- Brno : Mendelova univerzita, 2023. -- S. 550-567.
</t>
    </r>
    <r>
      <rPr>
        <sz val="12"/>
        <rFont val="Times New Roman"/>
        <family val="1"/>
      </rPr>
      <t xml:space="preserve">[ZELEŇÁKOVÁ, Lucia (20%), GABAŠOVÁ, Michaela (16%), ANGELOVIČ,
</t>
    </r>
    <r>
      <rPr>
        <sz val="12"/>
        <rFont val="Times New Roman"/>
        <family val="1"/>
      </rPr>
      <t xml:space="preserve">Michal (16%), GÁLIK, Branislav (16%), FIKSELOVÁ, Martina (16%),
</t>
    </r>
    <r>
      <rPr>
        <sz val="12"/>
        <rFont val="Times New Roman"/>
        <family val="1"/>
      </rPr>
      <t xml:space="preserve">KOLESÁROVÁ, Anna (16%)]
</t>
    </r>
    <r>
      <rPr>
        <sz val="12"/>
        <rFont val="Times New Roman"/>
        <family val="1"/>
      </rPr>
      <t>Typ výstupu: príspevok z podujatia</t>
    </r>
  </si>
  <si>
    <r>
      <rPr>
        <sz val="12"/>
        <rFont val="Times New Roman"/>
        <family val="1"/>
      </rPr>
      <t xml:space="preserve">O2 / BEE        Kvalita múky v závislosti od odrody ozimnej pšenice [elektronický zdroj] = Flour quality depending on winter wheat variety / aut. Ján Mareček, Andrea Mendelová, Miriam Solgajová. -- tab. -- Vydané v rámci projektu </t>
    </r>
    <r>
      <rPr>
        <b/>
        <sz val="12"/>
        <color rgb="FFC00000"/>
        <rFont val="Times New Roman"/>
        <family val="1"/>
      </rPr>
      <t>Drive4SiFood</t>
    </r>
    <r>
      <rPr>
        <sz val="11"/>
        <color theme="1"/>
        <rFont val="Calibri"/>
        <family val="2"/>
        <scheme val="minor"/>
      </rPr>
      <t xml:space="preserve"> 313011V336.In: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390-397.
[MAREČEK, Ján (34%), MENDELOVÁ, Andrea (33%), SOLGAJOVÁ, Miriam (33%)]
Typ výstupu: príspevok z podujatia</t>
    </r>
  </si>
  <si>
    <r>
      <rPr>
        <sz val="12"/>
        <color rgb="FF000000"/>
        <rFont val="Times New Roman"/>
        <family val="1"/>
        <charset val="238"/>
      </rPr>
      <t xml:space="preserve">O2 / BEE        Porovnanie vplyvu teplovzdušného a infračerveného sušenia na obsah antokyánových farbív v drobnom ovocí [elektronický zdroj] = Comparison of the effect of hot air and infrared drying on the content of anthocyanins in small fruits / Andrea Mendelová ... [et al.]. -- tab. -- Vydané v rámci projektu   </t>
    </r>
    <r>
      <rPr>
        <b/>
        <sz val="12"/>
        <color rgb="FFC00000"/>
        <rFont val="Times New Roman"/>
        <family val="1"/>
        <charset val="238"/>
      </rPr>
      <t>Drive4SiFood 313011V336</t>
    </r>
    <r>
      <rPr>
        <sz val="12"/>
        <color rgb="FF000000"/>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398-409.
[MENDELOVÁ, Andrea (20%), MENDEL, Ľubomír (20%), SOLGAJOVÁ, Miriam (20%), KOLESÁROVÁ, Anna (20%), MAREČEK, Ján (20%)]
Typ výstupu: príspevok z podujatia</t>
    </r>
  </si>
  <si>
    <t>MENDELOVÁ, Amdrea akt. 7, KOLESÁROVÁ, Anna akt. 7, MAREČEK, Ján, akt. 4</t>
  </si>
  <si>
    <r>
      <rPr>
        <sz val="12"/>
        <color rgb="FF000000"/>
        <rFont val="Times New Roman"/>
        <family val="1"/>
        <charset val="238"/>
      </rPr>
      <t xml:space="preserve">I2 / GII            Proteomic analysis of Fagopyrum leading to the identification of allergens [elektronický zdroj] / Želmíra Balážová ... [et al.]. -- Vydané v rámci projektu </t>
    </r>
    <r>
      <rPr>
        <b/>
        <sz val="12"/>
        <color rgb="FFC00000"/>
        <rFont val="Times New Roman"/>
        <family val="1"/>
        <charset val="238"/>
      </rPr>
      <t xml:space="preserve">Drive4SiFood 313011V336 </t>
    </r>
    <r>
      <rPr>
        <sz val="12"/>
        <color rgb="FF000000"/>
        <rFont val="Times New Roman"/>
        <family val="1"/>
        <charset val="238"/>
      </rPr>
      <t>(20 %) VEGA   1/0291/21 (50 %), KEGA
026SPU-4/2021 (15 %), KEGA 027SPU-4/2021 (15 %).In: Quality and Safety in Food Production Chain. -- 1. vyd.. -- 57 s. Quality and Safety in Food Production Chain 2022. -- Wrocław : Uniwersytet Przyrodniczy, 2022. -- S. 24. [BALÁŽOVÁ, Želmíra (16%), RAJNINCOVÁ, Dana (14%), HROMADOVÁ, Zuzana (14%), VIVODÍK, Martin (14%), CHŇAPEK, Milan (14%), GÁLOVÁ,
Zdenka (14%), MIKOLÁŠOVÁ, Lucia (14%)]</t>
    </r>
  </si>
  <si>
    <r>
      <rPr>
        <b/>
        <sz val="12"/>
        <color rgb="FF000000"/>
        <rFont val="Times New Roman"/>
        <family val="1"/>
        <charset val="238"/>
      </rPr>
      <t xml:space="preserve">BALÁŽOVÁ, Želmíra </t>
    </r>
    <r>
      <rPr>
        <sz val="12"/>
        <color rgb="FF000000"/>
        <rFont val="Times New Roman"/>
        <family val="1"/>
        <charset val="238"/>
      </rPr>
      <t xml:space="preserve">(A2), RAJNINCOVÁ, Dana, HROMADOVÁ, Zuzana, </t>
    </r>
    <r>
      <rPr>
        <b/>
        <sz val="12"/>
        <color rgb="FF000000"/>
        <rFont val="Times New Roman"/>
        <family val="1"/>
        <charset val="238"/>
      </rPr>
      <t>VIVODÍK, Martin (A2), CHŇAPEK, Milan (A2), GÁLOVÁ, Zdenka (A2), MIKOLÁŠOVÁ, Lucia (A2)</t>
    </r>
  </si>
  <si>
    <t>Proteomic analysis of Fagopyrum leading to the identification of allergens</t>
  </si>
  <si>
    <r>
      <rPr>
        <b/>
        <sz val="12"/>
        <color rgb="FFC00000"/>
        <rFont val="Times New Roman"/>
        <family val="1"/>
        <charset val="238"/>
      </rPr>
      <t>Drive4SiFood 313011V336,</t>
    </r>
    <r>
      <rPr>
        <sz val="12"/>
        <color rgb="FF000000"/>
        <rFont val="Times New Roman"/>
        <family val="1"/>
        <charset val="238"/>
      </rPr>
      <t xml:space="preserve"> VEGA 1/0291/21, KEGA 026SPU-4/2021, KEGA 027SPU-4/2021</t>
    </r>
  </si>
  <si>
    <t>https://enqualityconference.wordpress.com/conference-materials/</t>
  </si>
  <si>
    <r>
      <rPr>
        <sz val="12"/>
        <color rgb="FF000000"/>
        <rFont val="Times New Roman"/>
        <family val="1"/>
        <charset val="238"/>
      </rPr>
      <t xml:space="preserve">XXX      Metodika využitia energetického potenciálu biomasy – experimentálna identifikácia tepelnoenergetických parametrov [elektronický zdroj] / Monika Božiková ... [et al.].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19-23.
[BOŽIKOVÁ, Monika (20%), BILČÍK, Matúš (20%), VOZÁROVÁ, Vlasta (20%),
HAULIKOVÁ, Ana (20%), SZENTESI, Maroš (20%)]
Typ výstupu: príspevok</t>
    </r>
  </si>
  <si>
    <t>BOŽIKOVÁ, Monika akt. 5,
BILČÍK, Matúš akt. 5,
VOZÁROVÁ, Vlasta akt. 5,
HAULIKOVÁ, Ana akt. 5,
SZENTESI, Maroš akt. 5</t>
  </si>
  <si>
    <t>Metodika využitia energetického potenciálu biomasy – experimentálna identifikácia tepelnoenergetických parametrov</t>
  </si>
  <si>
    <r>
      <rPr>
        <sz val="12"/>
        <color rgb="FF000000"/>
        <rFont val="Times New Roman"/>
        <family val="1"/>
        <charset val="238"/>
      </rPr>
      <t xml:space="preserve">XXX      Konštrukčné riešenie zariadenia na dávkové testy termochemickej konverzie biomasy [elektronický zdroj] / Ján Gaduš, Tomáš Giertl.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35-40.
[GADUŠ, Ján (50%), GIERTL, Tomáš (50%)]
Typ výstupu: príspevok</t>
    </r>
  </si>
  <si>
    <t>GADUŠ, Ján akt. 5,
GIERTL, Tomáš akt. 5</t>
  </si>
  <si>
    <t>Konštrukčné riešenie zariadenia na dávkové testy termochemickej konverzie biomasy</t>
  </si>
  <si>
    <r>
      <rPr>
        <sz val="12"/>
        <color rgb="FF000000"/>
        <rFont val="Times New Roman"/>
        <family val="1"/>
        <charset val="238"/>
      </rPr>
      <t xml:space="preserve">XXX      Metodika termochemickej konverzie aplikovateľná na spracovanie odpadu z poľnohospodárstva a agropotravinárstva [elektronický zdroj] / Tomáš Giertl, Ján Gaduš.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45-52.
[GIERTL, Tomáš, GADUŠ, Ján (50%)]
Typ výstupu: príspevok</t>
    </r>
  </si>
  <si>
    <t>Metodika termochemickej konverzie aplikovateľná na spracovanie odpadu z poľnohospodárstva a agropotravinárstva</t>
  </si>
  <si>
    <r>
      <rPr>
        <sz val="12"/>
        <color rgb="FF000000"/>
        <rFont val="Times New Roman"/>
        <family val="1"/>
        <charset val="238"/>
      </rPr>
      <t xml:space="preserve">XXX      Možnosti energetického využitia odpadovej biomasy z vinohradov [elektronický zdroj] / Juraj Maga. -- ilustr., tab. -- Vydané v rámci projektu </t>
    </r>
    <r>
      <rPr>
        <b/>
        <sz val="12"/>
        <color rgb="FFC00000"/>
        <rFont val="Times New Roman"/>
        <family val="1"/>
        <charset val="238"/>
      </rPr>
      <t>Drive4SiFood 313011V336</t>
    </r>
    <r>
      <rPr>
        <sz val="12"/>
        <color rgb="FF000000"/>
        <rFont val="Times New Roman"/>
        <family val="1"/>
        <charset val="238"/>
      </rPr>
      <t>.In: Technoforum 2023. -- 1. vyd.. -- 228 s.. -- 978-80-552-2603-3. --
Nitra : Slovenská poľnohospodárska univerzita, 2023. -- S. 184-188. [MAGA, Juraj (100%)]
Typ výstupu: príspevok</t>
    </r>
  </si>
  <si>
    <t>Možnosti energetického využitia odpadovej biomasy z vinohradov</t>
  </si>
  <si>
    <t>MEZEYOVÁ, Ivana akt. 4, MEZEY, Ján akt. 4</t>
  </si>
  <si>
    <t>Leaf stimulant’s effect on the quantitative and qualitative characteristics of selected paprika species</t>
  </si>
  <si>
    <t>GOLIAN, Marcel akt. 4, ŠLOSÁR, Miroslav akt. 4, ŠTEFÁNIKOVÁ, Jana akt. 4, ŠIMORA, Veronika akt. 4</t>
  </si>
  <si>
    <t>Influence of biostimulant application to the yield and quality of paprika fruits (Capsicum annuum l. Cv. Szegedi)</t>
  </si>
  <si>
    <t>MEZEY, Ján akt. 4, MEZEYOVÁ, Ivana akt. 4</t>
  </si>
  <si>
    <t xml:space="preserve">Changes in the nutritional composition of apple juices during storage </t>
  </si>
  <si>
    <t>HEGEDŰSOVÁ, Alžbeta akt. 4, MEZEYOVÁ, Ivana akt. 4, GOLIAN, Marcel akt. 4</t>
  </si>
  <si>
    <t>Carotenoid profile of the pulp of selected musk gourd varieties</t>
  </si>
  <si>
    <t>VOLLMANNOVÁ, Alena akt. 4, ŇORBOVÁ, Monika akt. 4, LIDIKOVÁ, Judita akt. 4</t>
  </si>
  <si>
    <t>Rediscovered fruit quince (Cydonia oblonga Mill.) as a food source of biologically valuable substances</t>
  </si>
  <si>
    <t>LIDIKOVÁ, Judita akt. 4, VOLLMANNOVÁ, Alena akt. 4</t>
  </si>
  <si>
    <t>Uptake of heavy metals by selected species of the genus Allium</t>
  </si>
  <si>
    <t>Modelling of tractor driving force during machine run-up at plowing</t>
  </si>
  <si>
    <r>
      <t xml:space="preserve">V2 / ABC       Garlic (Allium sativum L.): Characterization of Bioactive Compounds and Related Health Benefits Judita Lidiková ... [et al.]. -- ilustr. -- Vydané v rámci projektu </t>
    </r>
    <r>
      <rPr>
        <b/>
        <sz val="12"/>
        <color theme="1"/>
        <rFont val="Times New Roman"/>
        <family val="1"/>
        <charset val="238"/>
      </rPr>
      <t>Drive4SiFood 313011V336</t>
    </r>
    <r>
      <rPr>
        <sz val="12"/>
        <color theme="1"/>
        <rFont val="Times New Roman"/>
        <family val="1"/>
        <charset val="238"/>
      </rPr>
      <t>.In: Herbs and Spices - New Advances. -- 1st ed.. -- 282 s.. -- 978-1-83768-474-8 (brož.). -- 978-1-83768-476-2 (e-Book). --
London : IntechOpen, 2023. -- IntechOpen Book Series: Complementary Medicine: Herbalism. -- S. 107-122. -- 10.5772/intechopen.108844.
[LIDIKOVÁ, Judita (50%), ČERYOVÁ, Natália (9%), TÓTH, Tomáš (9%), MUSILOVÁ, Janette (9%), VOLLMANNOVÁ, Alena (9%), MAMMADOVA, Kushvara (5%), IVANIŠOVÁ, Eva (9%)]
Typ výstupu: kapitola</t>
    </r>
  </si>
  <si>
    <r>
      <rPr>
        <sz val="12"/>
        <color theme="1"/>
        <rFont val="Times New Roman"/>
        <family val="1"/>
        <charset val="238"/>
      </rPr>
      <t xml:space="preserve">V3 / ADC       Cornelian Cherry (Cornus mas) powder as a functional ingredient for the formulation of bread loaves: Physical properties, nutritional value, phytochemical composition, and sensory attributes [elektronický zdroj] / Veronika Šimora ..   [et al.]. -- ilustr. -- Popis urobený 20.2. 2023. -- Vydané v rámci projektu </t>
    </r>
    <r>
      <rPr>
        <b/>
        <sz val="12"/>
        <color theme="1"/>
        <rFont val="Times New Roman"/>
        <family val="1"/>
        <charset val="238"/>
      </rPr>
      <t>313011V336</t>
    </r>
    <r>
      <rPr>
        <sz val="12"/>
        <color theme="1"/>
        <rFont val="Times New Roman"/>
        <family val="1"/>
        <charset val="238"/>
      </rPr>
      <t>, KEGA 010SPU-4/2021.In: Foods. -- ISSN 2304-8158. -- Vol. 12, no. 3 (2023), art.
no. 593 [13 s.]. -- 10.3390/foods12030593. -- 000930127200001. -- 000930127200001. -- 2-s2.0-85147813746. -- MEDLINE:36766122.</t>
    </r>
    <r>
      <rPr>
        <sz val="11"/>
        <color theme="1"/>
        <rFont val="Calibri"/>
        <family val="2"/>
        <charset val="238"/>
      </rPr>
      <t xml:space="preserve">  [ŠIMORA, Veronika (20%), ĎÚRANOVÁ, Hana (17%), BRINDZA, Jan (9%),
MONCADA, Marvin (9%), IVANIŠOVÁ, Eva (9%), JOANIDIS, Patrícia (9%),
STRAKA, Dušan (9%), GABRÍNY, Lucia (9%), KAČÁNIOVÁ, Miroslava (9%)]
Typ výstupu: článok</t>
    </r>
  </si>
  <si>
    <r>
      <t xml:space="preserve">V3 / ADC       Exploring Consumer Behavior and Preferences towards Edible Mushrooms in Slovakia [elektronický zdroj] / Kristína Predanocyová, Július Árvay, Marek Šnirc. -- ilustr. -- Popis urobený 22.2.2023. -- Vydané v rámci projektu   VEGA 1/0602/22, </t>
    </r>
    <r>
      <rPr>
        <b/>
        <sz val="12"/>
        <color theme="1"/>
        <rFont val="Times New Roman"/>
        <family val="1"/>
        <charset val="238"/>
      </rPr>
      <t>Drive4SiFood 313011V336</t>
    </r>
    <r>
      <rPr>
        <sz val="12"/>
        <color theme="1"/>
        <rFont val="Times New Roman"/>
        <family val="1"/>
        <charset val="238"/>
      </rPr>
      <t>.In: Foods. -- ISSN 2304-8158. -- Vol. 12, no. 3 (2023), art. no. 657 [18 s.]. -- 10.3390/foods12030657. -- 000932886100001. --
2-s2.0-85147737050. -- 000932886100001.
[PREDANOCYOVÁ, Kristína (50%), ÁRVAY, Július (40%), ŠNIRC, Marek (10%)]
Typ výstupu: článok</t>
    </r>
  </si>
  <si>
    <r>
      <t xml:space="preserve">V3 / ADC       Polyphenol content, mineral compounds composition, antimicrobial and antioxidant activities of selected medicinal herbs from Slovak republic / Eva Ivanišová   ... [et al.]. -- ilustr., tab. -- Vydané v rámci projektu 06-GASPU-2021 (50%) and Demand-driven research for the sustainable and innovative food, </t>
    </r>
    <r>
      <rPr>
        <b/>
        <sz val="12"/>
        <color theme="1"/>
        <rFont val="Times New Roman"/>
        <family val="1"/>
        <charset val="238"/>
      </rPr>
      <t xml:space="preserve">Drive4SiFood 313011V336 </t>
    </r>
    <r>
      <rPr>
        <sz val="12"/>
        <color theme="1"/>
        <rFont val="Times New Roman"/>
        <family val="1"/>
        <charset val="238"/>
      </rPr>
      <t>(50%).In: Applied Sciences-Basel. -- ISSN 2076-3417 online. -- Vol. 13, iss. 3 (2023), art. no. 1918 [1-14] s. -- 10.3390/app13031918. -- .
-- 2-s2.0-85147972004. --.
[IVANIŠOVÁ, Eva (60%), HORŇÁK, Marek (5%), ČECH, Matej (5%), HARANGOZO, Ľuboš (10%), KAČÁNIOVÁ, Miroslava (5%), GRYGORIEVA,
Olga V. (5%), KOWALCZEWSKI, Przemysław Łukasz (10%)] Typ výstupu: článok</t>
    </r>
  </si>
  <si>
    <r>
      <rPr>
        <sz val="12"/>
        <color theme="1"/>
        <rFont val="Times New Roman"/>
        <family val="1"/>
        <charset val="238"/>
      </rPr>
      <t xml:space="preserve">V3 / ADC       Changes in the content of bioactive compounds induced by the addition of biologically effective preparations in selected legumes / Erika Zetochová ... [et. al.].
-- tab. -- Vydané v rámci projektu VEGA 1/0113/21, </t>
    </r>
    <r>
      <rPr>
        <b/>
        <sz val="12"/>
        <color theme="1"/>
        <rFont val="Times New Roman"/>
        <family val="1"/>
        <charset val="238"/>
      </rPr>
      <t>Drive4SiFood 313011V336</t>
    </r>
    <r>
      <rPr>
        <sz val="12"/>
        <color theme="1"/>
        <rFont val="Times New Roman"/>
        <family val="1"/>
        <charset val="238"/>
      </rPr>
      <t>.In: Journal of food and nutrition research. -- ISSN 1336-8672. -- Vol.</t>
    </r>
    <r>
      <rPr>
        <sz val="11"/>
        <color theme="1"/>
        <rFont val="Calibri"/>
        <family val="2"/>
        <charset val="238"/>
        <scheme val="minor"/>
      </rPr>
      <t xml:space="preserve"> 62, no. 1 (2023), s. 26-34. -- 000965686600003. -- 000965686600003. --
2-s2.0-85152295488.
[ZETOCHOVÁ, Erika (17%), TIRDIĽOVÁ, Ivana (16,6%), VOLLMANNOVÁ, Alena (16,6%), MUSILOVÁ, Janette (16,6%), LIDIKOVÁ, Judita (16,6%),
BOJŇANSKÁ, Tatiana (16,6%)]
Typ výstupu: článok</t>
    </r>
  </si>
  <si>
    <r>
      <t xml:space="preserve">V3 / ADM      Variability of caffeine content in green and roasted Coffea arabica regarding the origin, post-harvest processing, and altitude, and overview of recommended daily allowance Alica Bobková   ... [et al.]. -- ilustr. -- Vydavateľ uvedený podľa VEGA 1/0734/20, </t>
    </r>
    <r>
      <rPr>
        <b/>
        <sz val="12"/>
        <color theme="1"/>
        <rFont val="Times New Roman"/>
        <family val="1"/>
        <charset val="238"/>
      </rPr>
      <t>Drive4SiFood 313011V336</t>
    </r>
    <r>
      <rPr>
        <sz val="12"/>
        <color theme="1"/>
        <rFont val="Times New Roman"/>
        <family val="1"/>
        <charset val="238"/>
      </rPr>
      <t>,.In: Journal of environmental science and health. Part B. -- ISSN 0360-1234. -- Vol. 57, iss. 12 (2022), p. 989- 998. -- 10.1080/03601234.2022.2159739. --   2-s2.0-85145300736.
[BOBKOVÁ, Alica (10%), DEMIANOVÁ, Alžbeta (10%), POLÁKOVÁ, Katarína (10%), CAPCAROVÁ, Marcela (10%), LIDIKOVÁ, Judita (10%), ÁRVAY, Július
(10%), HEGEDŰSOVÁ, Alžbeta (10%), BOBKO, Marek (10%), JURČAGA,
Lukáš (10%), BELEJ, Ľubomír (10%)] Typ výstupu: článok</t>
    </r>
  </si>
  <si>
    <r>
      <t xml:space="preserve">V3 / ADM      Curcumin attenuates damage to rooster spermatozoa exposed to selected uropathogens [elektronický zdroj] / Eva Tvrdá ... [et al.]. -- ilustr. -- Popis urobený 3.2.2023. -- Vydané v rámci projektu APVV-20-0058, APVV-21-0095, VEGA 1/0239/20, </t>
    </r>
    <r>
      <rPr>
        <b/>
        <sz val="12"/>
        <color theme="1"/>
        <rFont val="Times New Roman"/>
        <family val="1"/>
        <charset val="238"/>
      </rPr>
      <t>Drive4SiFood 313011V336</t>
    </r>
    <r>
      <rPr>
        <sz val="12"/>
        <color theme="1"/>
        <rFont val="Times New Roman"/>
        <family val="1"/>
        <charset val="238"/>
      </rPr>
      <t>.In: Pharmaceutics. -- ISSN 1999-4923. -- Vol. 15, no. 1 (2023), art. no. 65, [18] s. -- 10.3390/pharmaceutics15010065. --
2-s2.0-85146754360.
[TVRDÁ, Eva (20%), PETROVIČOVÁ, Michaela (15%), BENKO, Filip (20%), ĎURAČKA, Michal (15%), GALOVIČOVÁ, Lucia (10%), SLANINA, Tomáš (10%), KAČÁNIOVÁ, Miroslava (10%)]
Typ výstupu: článok</t>
    </r>
  </si>
  <si>
    <r>
      <t xml:space="preserve">V3 / ADM      Consequences of the Covid-19 pandemic on the eating habits of school-aged children in Slovakia [elektronický zdroj] / Marianna Schwarzová, Katarína Fatrcová-Šramková, Tünde Juríková. -- ilustr. -- Popis urobený 6.3.2023. -- Vydané v rámci projektu KEGA 011UKF-4/2022 (30%), VEGA 1/0159/21 (30%),
</t>
    </r>
    <r>
      <rPr>
        <b/>
        <sz val="12"/>
        <color theme="1"/>
        <rFont val="Times New Roman"/>
        <family val="1"/>
        <charset val="238"/>
      </rPr>
      <t>313011V336</t>
    </r>
    <r>
      <rPr>
        <sz val="12"/>
        <color theme="1"/>
        <rFont val="Times New Roman"/>
        <family val="1"/>
        <charset val="238"/>
      </rPr>
      <t>.In: Journal of Hygienic Engineering and Design. -- ISSN 1857-8489. -- Vol. 41, (2022), s. 179-189. -- 2-s2.0-85150037386.
[SCHWARZOVÁ, Marianna (34%), FATRCOVÁ ŠRAMKOVÁ, Katarína (33%), JURÍKOVÁ, Tünde (33%)]
Typ výstupu: článok</t>
    </r>
  </si>
  <si>
    <r>
      <t xml:space="preserve">V3 / ADM      Eating habits of adults in Slovakia during the Covid-19 pandemic [elektronický zdroj] / Petra Vadovičová, Katarína Fatrcová-Šramková, Marianna Schwarzová. -- ilustr. -- Popis urobený 6.3.2023. -- Vydané v rámci projektu VEGA 1/0159/21 (20%), </t>
    </r>
    <r>
      <rPr>
        <b/>
        <sz val="12"/>
        <color theme="1"/>
        <rFont val="Times New Roman"/>
        <family val="1"/>
        <charset val="238"/>
      </rPr>
      <t xml:space="preserve">Drive4SiFood 313011V336 </t>
    </r>
    <r>
      <rPr>
        <sz val="12"/>
        <color theme="1"/>
        <rFont val="Times New Roman"/>
        <family val="1"/>
        <charset val="238"/>
      </rPr>
      <t>(80%),.In: Journal of Hygienic Engineering and Design. -- ISSN 1857-8489. -- Vol. 41, (2022), s. 93-102.
[VADOVIČOVÁ, Petra (34%), FATRCOVÁ ŠRAMKOVÁ, Katarína (33%), SCHWARZOVÁ, Marianna (33%)]
Typ výstupu: článok</t>
    </r>
  </si>
  <si>
    <r>
      <t xml:space="preserve">V3 / ADM      Seminal bacterioflora of two rooster lines: Characterization, antibiotic resistance patterns and possible impact on semen quality [elektronický zdroj] / Eva Tvrdá ... [et al.]. -- ilustr., tab. -- Popis urobený 10.3.2023. -- Vydané v rámci projektu APVV-15-0544, APVV-21-0095, VEGA 1/0239/20, </t>
    </r>
    <r>
      <rPr>
        <b/>
        <sz val="12"/>
        <color theme="1"/>
        <rFont val="Times New Roman"/>
        <family val="1"/>
        <charset val="238"/>
      </rPr>
      <t>Drive4SiFood 313011V336</t>
    </r>
    <r>
      <rPr>
        <sz val="12"/>
        <color theme="1"/>
        <rFont val="Times New Roman"/>
        <family val="1"/>
        <charset val="238"/>
      </rPr>
      <t>.In: Antibiotics-Basel. -- ISSN 2079-6382. -- Vol. 12, iss. 2 (2023), art.
no. 336, [22] s. -- 10.3390/antibiotics12020336. -- 000937991600001. -- 2-s2.0-85148872996.
[TVRDÁ, Eva (20%), PETROVIČOVÁ, Michaela (10%), BENKO, Filip (10%),
ĎURAČKA, Michal (10%), KOVÁČ, Ján (10%), SLANINA, Tomáš (10%), GALOVIČOVÁ, Lucia (10%), ŽIAROVSKÁ, Jana (10%), KAČÁNIOVÁ,
Miroslava (10%)] Typ výstupu: článok</t>
    </r>
  </si>
  <si>
    <r>
      <t xml:space="preserve">V3 / ADM      Mineral and phytochemical profile of selected garlic (Allium sativum L.) cultivars / Marek Šnirc ... [et al.]. -- ilustr., tab. -- Vydané v rámci projektu </t>
    </r>
    <r>
      <rPr>
        <b/>
        <sz val="12"/>
        <color theme="1"/>
        <rFont val="Times New Roman"/>
        <family val="1"/>
        <charset val="238"/>
      </rPr>
      <t>Drive4SiFood 313011V336</t>
    </r>
    <r>
      <rPr>
        <sz val="12"/>
        <color theme="1"/>
        <rFont val="Times New Roman"/>
        <family val="1"/>
        <charset val="238"/>
      </rPr>
      <t>,.In: South African Journal of Botany. -- ISSN 0254-6299. -- Vol. 158, (2023), p. 319-325. -- 10.1016/j.sajb.2023.05.024. [ŠNIRC, Marek (12,5%), LIDIKOVÁ, Judita (12,5%), ČERYOVÁ, Natália (12,5%), PINTÉR, Eduard (12,5%), IVANIŠOVÁ, Eva (12,5%), MUSILOVÁ, Janette (12,5%), VOLLMANNOVÁ, Alena (12,5%), RYBNIKÁR, Samuel (12,5%)]
Typ výstupu: článok</t>
    </r>
  </si>
  <si>
    <r>
      <rPr>
        <b/>
        <sz val="12"/>
        <color theme="1"/>
        <rFont val="Times New Roman"/>
        <family val="1"/>
        <charset val="238"/>
      </rPr>
      <t>Drive4SiFood 313011V336</t>
    </r>
    <r>
      <rPr>
        <sz val="12"/>
        <color theme="1"/>
        <rFont val="Times New Roman"/>
        <family val="1"/>
        <charset val="238"/>
      </rPr>
      <t>, Inter-national network AgroBioNet, Visegrad Fund, SAIA</t>
    </r>
  </si>
  <si>
    <r>
      <t xml:space="preserve">V3 / ADN       Effect of dietary Alibernet red grape pomace application into Ross 308 broiler chickens diet on amino and fatty acids profile of breast and thigh meat / Peter Haščík
... [et al.]. -- ilustr. -- Vydané v rámci projektu </t>
    </r>
    <r>
      <rPr>
        <b/>
        <sz val="12"/>
        <color theme="1"/>
        <rFont val="Times New Roman"/>
        <family val="1"/>
        <charset val="238"/>
      </rPr>
      <t>Drive4SiFood 313011V336</t>
    </r>
    <r>
      <rPr>
        <sz val="12"/>
        <color theme="1"/>
        <rFont val="Times New Roman"/>
        <family val="1"/>
        <charset val="238"/>
      </rPr>
      <t>.In: Biologia. -- ISSN 0006-3088. -- Vol. 78, iss. , (2023), s.     [11 s.]. --
10.1007/s11756-023-01359-w. -- . -- 2-s2.0-85149069747. --.
[HAŠČÍK, Peter (30%), ČECH, Matej (30%), KAČÁNIOVÁ, Miroslava (10%),
HERC, Peter (10%), JURČAGA, Lukáš (10%), BUČKO, Ondřej (10%)]
Typ výstupu: článok</t>
    </r>
  </si>
  <si>
    <r>
      <t xml:space="preserve">V3 / ADN       Effect of supplemental red grape pomace on technological properties of Ross 308 broiler chickens meat [elektronický zdroj] / Matej Čech ... [et al.]. -- tab. -- Popis urobený 5.6.2023. -- Vydané v rámci projektu KEGA 034SPU-4/2021, VEGA 1/0402/23, </t>
    </r>
    <r>
      <rPr>
        <b/>
        <sz val="12"/>
        <color theme="1"/>
        <rFont val="Times New Roman"/>
        <family val="1"/>
        <charset val="238"/>
      </rPr>
      <t>Drive4SiFood 313011V336</t>
    </r>
    <r>
      <rPr>
        <sz val="12"/>
        <color theme="1"/>
        <rFont val="Times New Roman"/>
        <family val="1"/>
        <charset val="238"/>
      </rPr>
      <t>.In: Journal of Microbiology, Biotechnology and Food Sciences. -- ISSN 1338-5178. -- Vol. 12, no. 6 (2023), art. no. e9915, [5] s. -- 10.55251/jmbfs.9915. -- 000986065600001. -- 2-s2.0-85161484981.
[ČECH, Matej (16%), HAŠČÍK, Peter (12%), HERC, Peter (12%), ČUBOŇ, Juraj (12%), JURČAGA, Lukáš (12%), MESÁROŠOVÁ, Andrea (12%), BUČKO,
Ondřej (12%), KROČKO, Miroslav (12%)] Typ výstupu: článok</t>
    </r>
  </si>
  <si>
    <r>
      <t xml:space="preserve">V3 / ADE       Comparison of the impact of the years on the content of bioactive substances of selected legumes Erika Zetochová, Alena Vollmannová, Ivana Tirdiľová. -- ilustr. -- Vydané v rámci projektu VEGA 1/0113/21, </t>
    </r>
    <r>
      <rPr>
        <b/>
        <sz val="12"/>
        <color theme="1"/>
        <rFont val="Times New Roman"/>
        <family val="1"/>
        <charset val="238"/>
      </rPr>
      <t>Drive4SiFood 313011V336</t>
    </r>
    <r>
      <rPr>
        <sz val="12"/>
        <color theme="1"/>
        <rFont val="Times New Roman"/>
        <family val="1"/>
        <charset val="238"/>
      </rPr>
      <t>.In: Bulgarian Journal of Crop Science. -- ISSN 0568-465X. -- Vol. 59, no. 6 (2022), s. 41-47.
[ZETOCHOVÁ, Erika (34%), VOLLMANNOVÁ, Alena (33%), TIRDIĽOVÁ,
Ivana (33%)]
Typ výstupu: článok</t>
    </r>
  </si>
  <si>
    <r>
      <t xml:space="preserve">V3 / ADE       Lohmann brown rooster semen :   intrinsic bacteria and their impact on sperm progressive motility and seminal biochemical parameters - A preliminary study [elektronický zdroj] / Michal Ďuračka ... [et al.]. -- ilustr., tab. -- Popis urobený 28.6.2023. -- Vydané v rámci projektu APVV-21-0095, VEGA 1/0239/20, </t>
    </r>
    <r>
      <rPr>
        <b/>
        <sz val="12"/>
        <color theme="1"/>
        <rFont val="Times New Roman"/>
        <family val="1"/>
        <charset val="238"/>
      </rPr>
      <t>Drive4SiFood 313011V336</t>
    </r>
    <r>
      <rPr>
        <sz val="12"/>
        <color theme="1"/>
        <rFont val="Times New Roman"/>
        <family val="1"/>
        <charset val="238"/>
      </rPr>
      <t>.In: Stresses. -- ISSN 2673-7140. -- Vol. 3, iss. 2 (2023), s. 424-433. -- 10.3390/stresses3020031.
[ĎURAČKA, Michal (25%), PETROVIČOVÁ, Michaela (10%), BENKO, Filip (10%), KOVÁČIK, Anton (15%), LUKÁČ, Norbert (5%), KAČÁNIOVÁ,
Miroslava (10%), TVRDÁ, Eva (25%)] Typ výstupu: článok</t>
    </r>
  </si>
  <si>
    <r>
      <t xml:space="preserve">V3 / ADE       Mitochondria - stimulating and antioxidant effects of slovak propolis varieties on bovine spermatozoa [elektronický zdroj] / Eva Tvrdá ... [et al.]. -- ilustr., tab. -- Popis urobený 28.6.2023. -- Vydané v rámci projektu APVV-15-0544,
APVV-20-0058, APVV-21-0095, </t>
    </r>
    <r>
      <rPr>
        <b/>
        <sz val="12"/>
        <color theme="1"/>
        <rFont val="Times New Roman"/>
        <family val="1"/>
        <charset val="238"/>
      </rPr>
      <t>Drive4SiFood 313011V336</t>
    </r>
    <r>
      <rPr>
        <sz val="12"/>
        <color theme="1"/>
        <rFont val="Times New Roman"/>
        <family val="1"/>
        <charset val="238"/>
      </rPr>
      <t>.In: Oxygen. -- ISSN 2673-9801. -- Vol. 3, iss. 2 (2023), s. 179-189. -- 10.3390/oxygen3020013.
[TVRDÁ, Eva (25%), ÁRVAY, Július (25%), ĎURAČKA, Michal (25%),
KAČÁNIOVÁ, Miroslava (25%)] Typ výstupu: článok</t>
    </r>
  </si>
  <si>
    <r>
      <t xml:space="preserve">V2 / AED       Vplyv prídavku sušených zemiakových vločiek na kvalitu chleba z rôznych druhov múk   [elektronický zdroj] = Effect of the addition of dried potato flakes on the quality of bread made from different flours / Ján Mareček ... [et al.]. -- tab. -- Vydané v rámci projektu </t>
    </r>
    <r>
      <rPr>
        <b/>
        <sz val="12"/>
        <color theme="1"/>
        <rFont val="Times New Roman"/>
        <family val="1"/>
        <charset val="238"/>
      </rPr>
      <t>Drive4SiFood 313011V336</t>
    </r>
    <r>
      <rPr>
        <sz val="12"/>
        <color theme="1"/>
        <rFont val="Times New Roman"/>
        <family val="1"/>
        <charset val="238"/>
      </rPr>
      <t>.In: Bezpečnosť a kvalita potravín. Zborník vedeckých prác. -- 1. vyd.. -- 298 s.. -- 978-80-8266-028-2. -- Bratislava : Slovenská spoločnosť pre poľnohospodárske, lesnícke, potravinárske a veterinárne vedy pri SAV (Bratislava, Slovensko), 2023. -- S. 264-271. [MAREČEK, Ján (25%), BAHORECOVÁ, Bernadeta (25%), MENDELOVÁ, Andrea (25%), SOLGAJOVÁ, Miriam (25%)]
Typ výstupu: príspevok</t>
    </r>
  </si>
  <si>
    <r>
      <t xml:space="preserve">V2 / AFD        Variabilita metylxantínov v oolong čajoch [elektronický zdroj] = Variability of methylxantines in oolong tea Silvia Jakabová ... [et al.]. -- ilustr., tab. -- Vydané v rámci projektu APVV-19-0180, VEGA 1/0239/21, </t>
    </r>
    <r>
      <rPr>
        <b/>
        <sz val="12"/>
        <color theme="1"/>
        <rFont val="Times New Roman"/>
        <family val="1"/>
        <charset val="238"/>
      </rPr>
      <t>Drive4SiFood 313011V336</t>
    </r>
    <r>
      <rPr>
        <sz val="12"/>
        <color theme="1"/>
        <rFont val="Times New Roman"/>
        <family val="1"/>
        <charset val="238"/>
      </rPr>
      <t>.In: Hygiena alimentorum XLIII. -- 1. vyd.. -- 702 s.. -- 978-80-8077-787-6 Hygiena alimentorum XLIII. -- Košice : Univerzita veterinárskeho lekárstva a farmácie, 2023. -- S. 356-363.
[JAKABOVÁ, Silvia (20%), ÁRVAY, Július (16%), ŠTEFÁNIKOVÁ, Jana (16%),
IVANIŠOVÁ, Eva (16%), BENEŠOVÁ, Lucia (16%), GOLIAN, Jozef (16%)]
Typ výstupu: príspevok z podujatia</t>
    </r>
  </si>
  <si>
    <r>
      <t xml:space="preserve">V2 / AFG        Variability of bioactive substances in bear garlic (Allium ursinum L.) [elektronický zdroj] / Natália Čeryová, Judita Lidiková, Marek Šnirc. -- Vydané v rámci projektu </t>
    </r>
    <r>
      <rPr>
        <b/>
        <sz val="12"/>
        <color theme="1"/>
        <rFont val="Times New Roman"/>
        <family val="1"/>
        <charset val="238"/>
      </rPr>
      <t>Drive4SiFood 313011V336</t>
    </r>
    <r>
      <rPr>
        <sz val="12"/>
        <color theme="1"/>
        <rFont val="Times New Roman"/>
        <family val="1"/>
        <charset val="238"/>
      </rPr>
      <t>.In: International establishment of doctoral study programme in the field of biotechnology and food sciences -
MeD-BioFood. -- 1. vyd.. -- 14 s.. -- 978-80-552-2545-6 MeD-BioFood. -- Nitra :
Slovenská poľnohospodárska univerzita, 2022. -- S. 11.
[ČERYOVÁ, Natália (34%), LIDIKOVÁ, Judita (33%), ŠNIRC, Marek (33%)]
Typ výstupu: OKX</t>
    </r>
  </si>
  <si>
    <r>
      <t xml:space="preserve">O2 / BFA        Vplyv prídavku extraktu rakytníka na senzorické vlastnosti Bratislavských párkov = The influence of the addition of buckthorn extract on the sensory properties of "Bratislavské párky" sausages / Viera Ducková ... [et al.]. -- Vydané v rámci projektu KEGA 024SPU-4/2021, VEGA 1/0734/20, </t>
    </r>
    <r>
      <rPr>
        <b/>
        <sz val="12"/>
        <color theme="1"/>
        <rFont val="Times New Roman"/>
        <family val="1"/>
        <charset val="238"/>
      </rPr>
      <t>Drive4SiFood 313011V336</t>
    </r>
    <r>
      <rPr>
        <sz val="12"/>
        <color theme="1"/>
        <rFont val="Times New Roman"/>
        <family val="1"/>
        <charset val="238"/>
      </rPr>
      <t>.In: Ingrovy dny 2023. -- 1 vyd.. -- 104 s.. -- 978-80-7509-906-8 (brož.)
Ingrovy dny. -- Brno : Mendelova univerzita, 2023. -- S. 48-47.
[JURČAGA, Lukáš (12,5%), BOBKO, Marek (12,5%), MESÁROŠOVÁ, Andrea (12,5%), DEMIANOVÁ, Alžbeta (12,5%), BOBKOVÁ, Alica (12,5%),
POLÁKOVÁ, Katarína (12,5%), ČECH, Matej (12,5%), HERC, Peter (12,5%)]
Typ výstupu: abstrakt z podujatia</t>
    </r>
  </si>
  <si>
    <r>
      <t xml:space="preserve">O2 / BFA        The changes in the taste profile of smoked parenica cheese using the TDS methodology = Zmeny chuťového profilu údených pareníc využitím TDS metodiky / Patrícia Joanidis, Jana Štefániková, Vladimír Vietoris. -- ilustr., tab. -- Vydané v rámci projektu </t>
    </r>
    <r>
      <rPr>
        <b/>
        <sz val="12"/>
        <color theme="1"/>
        <rFont val="Times New Roman"/>
        <family val="1"/>
        <charset val="238"/>
      </rPr>
      <t>Drive4SiFood 313011V336</t>
    </r>
    <r>
      <rPr>
        <sz val="12"/>
        <color theme="1"/>
        <rFont val="Times New Roman"/>
        <family val="1"/>
        <charset val="238"/>
      </rPr>
      <t>.In: Ingrovy dny 2023. -- 1 vyd.. -- 104 s.. -- 978-80-7509-906-8 (brož.) Ingrovy dny. -- Brno : Mendelova univerzita, 2023.
-- S. 46-47.
[JOANIDIS, Patrícia (34%), ŠTEFÁNIKOVÁ, Jana (33%), VIETORIS, Vladimír (33%)]
Typ výstupu: príspevok z podujatia</t>
    </r>
  </si>
  <si>
    <r>
      <rPr>
        <sz val="12"/>
        <color theme="1"/>
        <rFont val="Times New Roman"/>
        <family val="1"/>
        <charset val="238"/>
      </rPr>
      <t xml:space="preserve">O2 / BFA        Kvalita múky v závislosti od odrody ozimnej pšenice = Flour quality depending on winter wheat variety / Ján Mareček, Andrea Mendelová, Miriam Solgajová. -- Vydané v rámci projektu </t>
    </r>
    <r>
      <rPr>
        <b/>
        <sz val="12"/>
        <color theme="1"/>
        <rFont val="Times New Roman"/>
        <family val="1"/>
        <charset val="238"/>
      </rPr>
      <t>Drive4SiFood 313011V336</t>
    </r>
    <r>
      <rPr>
        <sz val="12"/>
        <color theme="1"/>
        <rFont val="Times New Roman"/>
        <family val="1"/>
        <charset val="238"/>
      </rPr>
      <t>.In: Ingrovy dny 2023. -- 1 vyd.. -- 104 s.. -- 978-80-7509-906-8 (brož.) Ingrovy dny. -- Brno :</t>
    </r>
    <r>
      <rPr>
        <sz val="11"/>
        <color theme="1"/>
        <rFont val="Calibri"/>
        <family val="2"/>
        <charset val="238"/>
        <scheme val="minor"/>
      </rPr>
      <t xml:space="preserve">  Mendelova univerzita, 2023. -- S. 65-6.
[MAREČEK, Ján (34%), MENDELOVÁ, Andrea (33%), SOLGAJOVÁ, Miriam (33%)]
Typ výstupu: abstrakt z podujatia</t>
    </r>
  </si>
  <si>
    <r>
      <rPr>
        <sz val="12"/>
        <color theme="1"/>
        <rFont val="Times New Roman"/>
        <family val="1"/>
      </rPr>
      <t xml:space="preserve">O2 / BFA        Porovnanie vplyvu teplovzdušného a infračerveného sušenia na obsah antokyánových farbív v drobnom ovocí = Comparison of the effect of hot air and infrared drying on the content of anthocyanins in small fruits / Andrea Mendelová ... [et al.]. -- Vydané v rámci projektu   </t>
    </r>
    <r>
      <rPr>
        <b/>
        <sz val="12"/>
        <color theme="1"/>
        <rFont val="Times New Roman"/>
        <family val="1"/>
      </rPr>
      <t>Drive4SiFood 313011V336</t>
    </r>
    <r>
      <rPr>
        <sz val="12"/>
        <color theme="1"/>
        <rFont val="Times New Roman"/>
        <family val="1"/>
      </rPr>
      <t>.In: Ingrovy dny 2023. -- 1 vyd.. -- 104 s.. -- 978-80-7509-906-8 (brož.) Ingrovy dny. -- Brno : Mendelova univerzita, 2023. -- S. 67-68.
[MENDELOVÁ, Andrea (20%), MENDEL, Ľubomír (20%), SOLGAJOVÁ, Miriam (20%), KOLESÁROVÁ, Anna (20%), MAREČEK, Ján (20%)]
Typ výstupu: abstrakt z podujatia</t>
    </r>
  </si>
  <si>
    <r>
      <t xml:space="preserve">O2 / BFA        The effect of punicalagin-rich pomegranate peel extract on human ovarian cancer cells in vitro / Simona Baldovská ... [et al.]. -- Vydané v rámci projektu APVV-18-0312, VEGA 1/0266/20, KEGA 033SPU-4/2021, </t>
    </r>
    <r>
      <rPr>
        <b/>
        <sz val="12"/>
        <color theme="1"/>
        <rFont val="Times New Roman"/>
        <family val="1"/>
        <charset val="238"/>
      </rPr>
      <t>Drive4SiFood
313011V336</t>
    </r>
    <r>
      <rPr>
        <sz val="12"/>
        <color theme="1"/>
        <rFont val="Times New Roman"/>
        <family val="1"/>
        <charset val="238"/>
      </rPr>
      <t>.In: Animal physiology 2023. -- 1. vyd.. -- 79 s. Animal Physiology. -- Kraków : Uniwersytet Pedagogiczny im. Komisji Edukacji Narodowej, 2023. -- S. 9. [BALDOVSKÁ, Simona (20%), KOHÚT, Ladislav (20%), VAŠÍČEK, Jaromír (20%), ÁRVAY, Július (20%), KOLESÁROVÁ, Adriana (20%)]
Typ výstupu: abstrakt z podujatia</t>
    </r>
  </si>
  <si>
    <r>
      <t xml:space="preserve">O2 / BFA        Application of organic sunflower cake to composite flour and effect on the properties of the dough and the fiber content of the bread [elektronický zdroj] Tatiana Bojňanská ... [et al.]. -- Vydané v rámci projektu </t>
    </r>
    <r>
      <rPr>
        <b/>
        <sz val="12"/>
        <color theme="1"/>
        <rFont val="Times New Roman"/>
        <family val="1"/>
        <charset val="238"/>
      </rPr>
      <t>Drive4SiFood 313011V336</t>
    </r>
    <r>
      <rPr>
        <sz val="12"/>
        <color theme="1"/>
        <rFont val="Times New Roman"/>
        <family val="1"/>
        <charset val="238"/>
      </rPr>
      <t>,.In: EuroFoodChem. -- 1st. ed.. -- 285 s.. -- 978-86-7132-083-2
EuroFoodChem. -- Beograd : Srpsko hemijsko društvo, 2023. -- S. 200. [BOJŇANSKÁ, Tatiana (40%), VOLLMANNOVÁ, Alena (10%), URMINSKÁ, Dana (20%), MUSILOVÁ, Janette (10%), HEGEDŰSOVÁ, Alžbeta (10%),
LIDIKOVÁ, Judita (10%)]
Typ výstupu: abstrakt z podujatia</t>
    </r>
  </si>
  <si>
    <r>
      <rPr>
        <sz val="12"/>
        <color theme="1"/>
        <rFont val="Times New Roman"/>
        <family val="1"/>
        <charset val="238"/>
      </rPr>
      <t xml:space="preserve">O2 / BEE        Hmotnostné straty a senzorická kvalita mäsa kurčiat ROSS 308 krmených s prídavkom červených hroznových výliskov odrody Alibernet [elektronický zdroj] = Weight losses and sensory quality of meat from ROSS 308 chickens fed with supplemental Alibernet red grape pomace / Matej Čech ... [et al.]. -- ilustr., tab. -- Vydané v rámci projektu </t>
    </r>
    <r>
      <rPr>
        <b/>
        <sz val="12"/>
        <color theme="1"/>
        <rFont val="Times New Roman"/>
        <family val="1"/>
        <charset val="238"/>
      </rPr>
      <t>Drive4SiFood 313011V336</t>
    </r>
    <r>
      <rPr>
        <sz val="12"/>
        <color theme="1"/>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183-198.
[ČECH, Matej (20%), HAŠČÍK, Peter (20%), HERC, Peter (20%), ČUBOŇ, Juraj (20%), KROČKO, Miroslav (20%)]
Typ výstupu: príspevok z podujatia</t>
    </r>
  </si>
  <si>
    <r>
      <t xml:space="preserve">O2 / BEE        Monitoring malondialdehydu a TVB-N v mäse pstruha dúhového (3,5kg) počas
2. mesiacov skladovania v mraziarenských podmienkach [elektronický zdroj] = Monitoring of malondieldehyde and TVB-N in Rainbow trout meat (3.5kg) during 2. months of storage in freezer conditions / Juraj Čuboň ... [et al.]. -- ilustr., tab. -- Vydané v rámci projektu </t>
    </r>
    <r>
      <rPr>
        <b/>
        <sz val="12"/>
        <color theme="1"/>
        <rFont val="Times New Roman"/>
        <family val="1"/>
        <charset val="238"/>
      </rPr>
      <t>Drive4SiFood 313011V336</t>
    </r>
    <r>
      <rPr>
        <sz val="12"/>
        <color theme="1"/>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 univerzita, 2023. -- S. 249-259.
[HERC, Peter (12,5%) - (crp), ČUBOŇ, Juraj (12,5%), ČECH, Matej (12,5%), HAŠČÍK, Peter (12,5%), JURČAGA, Lukáš (12,5%), BOBKO, Marek (12,5%),
MESÁROŠOVÁ, Andrea (12,5%), KROČKO, Miroslav (12,5%)]
Typ výstupu: príspevok z podujatia</t>
    </r>
  </si>
  <si>
    <r>
      <rPr>
        <sz val="12"/>
        <color theme="1"/>
        <rFont val="Times New Roman"/>
        <family val="1"/>
        <charset val="238"/>
      </rPr>
      <t xml:space="preserve">O2 / BEE        Sledování obsahu histaminu a celkových biogenních aminů v kozích a ovčích zrajících sýrech [elektronický zdroj] = Monitoring of histamine content and total biogenic amines in goat and sheep ripening cheeses / Silvia Jakabová ... [et al.]. -- tab. -- Vydané v rámci projektu   VEGA 1/0276/18, APVV-19-0180, </t>
    </r>
    <r>
      <rPr>
        <b/>
        <sz val="12"/>
        <color theme="1"/>
        <rFont val="Times New Roman"/>
        <family val="1"/>
        <charset val="238"/>
      </rPr>
      <t>Drive4SiFood 313011V336</t>
    </r>
    <r>
      <rPr>
        <sz val="12"/>
        <color theme="1"/>
        <rFont val="Times New Roman"/>
        <family val="1"/>
        <charset val="238"/>
      </rPr>
      <t>.In: Ingrovy dny 2023 : sborník 49. konference o jakosti potravin a potravinových surovin, 28.2.-2.3.2023 Mendelova univezita v Brně = book of the 49th food quality and safety conference, 28.2.-2.3.2023, Mendel university of Brno.
-- 1. vyd.. -- 576 s.. -- 978-80-7509-917-4 Ingrovy dny. -- Brno : Mendelova</t>
    </r>
    <r>
      <rPr>
        <sz val="11"/>
        <color theme="1"/>
        <rFont val="Calibri"/>
        <family val="2"/>
        <charset val="238"/>
        <scheme val="minor"/>
      </rPr>
      <t xml:space="preserve"> univerzita, 2023. -- S. 271-281.
[JAKABOVÁ, Silvia (16%), ÁRVAY, Július (14%), BENEŠOVÁ, Lucia (14%), ZAJÁC, Peter (14%), ČAPLA, Jozef (14%), ČURLEJ, Jozef (14%), GOLIAN, Jozef (14%)]
Typ výstupu: príspevok z podujatia</t>
    </r>
  </si>
  <si>
    <r>
      <t xml:space="preserve">XXX      Leaf stimulant’s effect on the quantitative and qualitative characteristics of selected paprika species Ivana Mezeyova, Patrik Polák, Ján Mezey. -- Vydané v rámci projektu </t>
    </r>
    <r>
      <rPr>
        <b/>
        <sz val="12"/>
        <color theme="1"/>
        <rFont val="Times New Roman"/>
        <family val="1"/>
        <charset val="238"/>
      </rPr>
      <t>Drive4SiFood 313011V336</t>
    </r>
    <r>
      <rPr>
        <sz val="12"/>
        <color theme="1"/>
        <rFont val="Times New Roman"/>
        <family val="1"/>
        <charset val="238"/>
      </rPr>
      <t>.In: NUTRICON 2023. -- 1st. ed.. -- 337 s.. -- 978-608-4565-17-8 Nutricon 2023. -- Skopje Consulting and Training Center KEY (Skopje, Macedónsko) 2023,. -- S. 55-56.
[MEZEYOVÁ, Ivana (50%), POLÁK, Patrik (25%), MEZEY, Ján (25%)]
Typ výstupu: abstrakt z podujatia</t>
    </r>
  </si>
  <si>
    <r>
      <t xml:space="preserve">XXX      Influence of biostimulant application to the yield and quality of paprika fruits (Capsicum annuum l. Cv. Szegedi) / Marcel Golian ... [et al.]. -- Vydané v rámci projektu </t>
    </r>
    <r>
      <rPr>
        <b/>
        <sz val="12"/>
        <color theme="1"/>
        <rFont val="Times New Roman"/>
        <family val="1"/>
        <charset val="238"/>
      </rPr>
      <t>Drive4SiFood 313011V336</t>
    </r>
    <r>
      <rPr>
        <sz val="12"/>
        <color theme="1"/>
        <rFont val="Times New Roman"/>
        <family val="1"/>
        <charset val="238"/>
      </rPr>
      <t>.In: NUTRICON 2023. -- 1st. ed.. -- 337 s.. -- 978-608-4565-17-8 Nutricon 2023. -- Skopje Consulting and Training Center KEY (Skopje, Macedónsko) 2023,. -- S. 57-58.
[GOLIAN, Marcel (20%), ŠLOSÁR, Miroslav (20%), BABIRÁTOVÁ, Cristina Maria (20%), ŠTEFÁNIKOVÁ, Jana (20%), ŠIMORA, Veronika (20%)]
Typ výstupu: abstrakt z podujatia</t>
    </r>
  </si>
  <si>
    <r>
      <t xml:space="preserve">XXX      Changes in the nutritional composition of apple juices during storage / Ján Mezey, Oskar Ivan, Ivana Mezeyova. -- Vydané v rámci projektu </t>
    </r>
    <r>
      <rPr>
        <b/>
        <sz val="12"/>
        <color theme="1"/>
        <rFont val="Times New Roman"/>
        <family val="1"/>
        <charset val="238"/>
      </rPr>
      <t>Drive4SiFood 313011V336</t>
    </r>
    <r>
      <rPr>
        <sz val="12"/>
        <color theme="1"/>
        <rFont val="Times New Roman"/>
        <family val="1"/>
        <charset val="238"/>
      </rPr>
      <t>.In: NUTRICON 2023. -- 1st. ed.. -- 337 s.. -- 978-608-4565-17-8
Nutricon 2023. -- Skopje Consulting and Training Center KEY (Skopje, Macedónsko) 2023,. -- S. 162-163.
[MEZEY, Ján (34%), IVAN, Oskár (33%), MEZEYOVÁ, Ivana]
Typ výstupu: abstrakt z podujatia</t>
    </r>
  </si>
  <si>
    <r>
      <t xml:space="preserve">XXX      Carotenoid profile of the pulp of selected musk gourd varieties [elektronický zdroj] / Alžbeta Hegedušová, Ivana Mezeyová, Marcel Golian. -- Názov z titulnej obrazovky
30.6. 2023. -- Vydané v rámci projektu </t>
    </r>
    <r>
      <rPr>
        <b/>
        <sz val="12"/>
        <color theme="1"/>
        <rFont val="Times New Roman"/>
        <family val="1"/>
        <charset val="238"/>
      </rPr>
      <t>Drive4SiFood 313011V336</t>
    </r>
    <r>
      <rPr>
        <sz val="12"/>
        <color theme="1"/>
        <rFont val="Times New Roman"/>
        <family val="1"/>
        <charset val="238"/>
      </rPr>
      <t>.In: EuroFoodChem. -- 1st. ed.. -- 285 s.. -- 978-86-7132-083-2 EuroFoodChem. -- Beograd : Srpsko hemijsko društvo, 2023. -- S. 160.
[HEGEDŰSOVÁ, Alžbeta (34%), MEZEYOVÁ, Ivana (33%), GOLIAN, Marcel (33%)]
Typ výstupu: abstrakt z podujatia</t>
    </r>
  </si>
  <si>
    <r>
      <t xml:space="preserve">XXX      Rediscovered fruit quince (Cydonia oblonga Mill.) as a food source of biologically valuable substances [elektronický zdroj] / Alena Vollmannová, Monika Ňorbová, Judita Lidiková. -- Názov z titulnej obrazovky 30.6. 2023. -- Vydané v rámci projektu     </t>
    </r>
    <r>
      <rPr>
        <b/>
        <sz val="12"/>
        <color theme="1"/>
        <rFont val="Times New Roman"/>
        <family val="1"/>
        <charset val="238"/>
      </rPr>
      <t>Drive4SiFood 313011V336</t>
    </r>
    <r>
      <rPr>
        <sz val="12"/>
        <color theme="1"/>
        <rFont val="Times New Roman"/>
        <family val="1"/>
        <charset val="238"/>
      </rPr>
      <t>.In: EuroFoodChem. -- 1st. ed.. -- 285 s.. -- 978-86-7132-083-2 EuroFoodChem. -- Beograd : Srpsko hemijsko društvo, 2023. -- S. 164.
[VOLLMANNOVÁ, Alena (34%), ŇORBOVÁ, Monika (33%), LIDIKOVÁ, Judita (33%)]
Typ výstupu: abstrakt z podujatia</t>
    </r>
  </si>
  <si>
    <r>
      <rPr>
        <sz val="12"/>
        <color theme="1"/>
        <rFont val="Times New Roman"/>
        <family val="1"/>
        <charset val="238"/>
      </rPr>
      <t xml:space="preserve">XXX      Uptake of heavy metals by selected species of the genus Allium [elektronický zdroj]
/ Judita Lidiková, Natália Čeryová, Alena Vollmannová. -- Názov z titulnej obrazovky 30.6. 2023. -- Vydané v rámci projektu     </t>
    </r>
    <r>
      <rPr>
        <b/>
        <sz val="12"/>
        <color theme="1"/>
        <rFont val="Times New Roman"/>
        <family val="1"/>
        <charset val="238"/>
      </rPr>
      <t>Drive4SiFood 313011V336</t>
    </r>
    <r>
      <rPr>
        <sz val="12"/>
        <color theme="1"/>
        <rFont val="Times New Roman"/>
        <family val="1"/>
        <charset val="238"/>
      </rPr>
      <t>.In:</t>
    </r>
    <r>
      <rPr>
        <sz val="11"/>
        <color theme="1"/>
        <rFont val="Calibri"/>
        <family val="2"/>
        <charset val="238"/>
        <scheme val="minor"/>
      </rPr>
      <t xml:space="preserve"> EuroFoodChem. -- 1st. ed.. -- 285 s.. -- 978-86-7132-083-2 EuroFoodChem. -- Beograd : Srpsko hemijsko društvo, 2023. -- S. 274.
[LIDIKOVÁ, Judita (33%), ČERYOVÁ, Natália (33%), VOLLMANNOVÁ, Alena (33%)]
Typ výstupu: abstrakt z podujatia</t>
    </r>
  </si>
  <si>
    <t xml:space="preserve">Abstrakt </t>
  </si>
  <si>
    <t>HAULIKOVÁ, Ana akt. 5, Báreková Anna akt. 5</t>
  </si>
  <si>
    <t>Food, Drive4SIFood 313011V336, cofinanced by the European Regional Development Fund
(50 %) and KEGA project No. 027SPU-4/2021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</si>
</sst>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00000"/>
  </numFmts>
  <fonts count="63">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u/>
      <sz val="11"/>
      <color theme="10"/>
      <name val="Calibri"/>
      <family val="2"/>
      <scheme val="minor"/>
    </font>
    <font>
      <sz val="8"/>
      <name val="Calibri"/>
      <family val="2"/>
      <scheme val="minor"/>
    </font>
    <font>
      <sz val="11"/>
      <color rgb="FF000000"/>
      <name val="Calibri"/>
      <family val="2"/>
      <charset val="1"/>
    </font>
    <font>
      <sz val="11"/>
      <color theme="1"/>
      <name val="Calibri"/>
      <family val="2"/>
      <charset val="1"/>
    </font>
    <font>
      <i/>
      <sz val="11"/>
      <color theme="1"/>
      <name val="Calibri"/>
      <family val="2"/>
      <scheme val="minor"/>
    </font>
    <font>
      <b/>
      <sz val="11"/>
      <color theme="1"/>
      <name val="Calibri"/>
      <family val="2"/>
      <scheme val="minor"/>
    </font>
    <font>
      <sz val="11"/>
      <color theme="1"/>
      <name val="Courier New"/>
      <family val="3"/>
      <charset val="238"/>
    </font>
    <font>
      <sz val="12"/>
      <color theme="1"/>
      <name val="Calibri"/>
      <family val="2"/>
      <charset val="238"/>
      <scheme val="minor"/>
    </font>
    <font>
      <sz val="11"/>
      <color rgb="FFFF0000"/>
      <name val="Calibri"/>
      <family val="2"/>
      <charset val="238"/>
      <scheme val="minor"/>
    </font>
    <font>
      <u/>
      <sz val="11"/>
      <color theme="1"/>
      <name val="Calibri"/>
      <family val="2"/>
      <charset val="238"/>
      <scheme val="minor"/>
    </font>
    <font>
      <u/>
      <sz val="11"/>
      <name val="Calibri"/>
      <family val="2"/>
      <charset val="238"/>
      <scheme val="minor"/>
    </font>
    <font>
      <sz val="11"/>
      <color rgb="FFFF0000"/>
      <name val="Calibri"/>
      <family val="2"/>
      <scheme val="minor"/>
    </font>
    <font>
      <sz val="12"/>
      <color theme="1"/>
      <name val="Times New Roman"/>
      <family val="1"/>
      <charset val="238"/>
    </font>
    <font>
      <sz val="11"/>
      <color theme="1" tint="4.9989318521683403E-2"/>
      <name val="Calibri"/>
      <family val="2"/>
      <scheme val="minor"/>
    </font>
    <font>
      <sz val="11"/>
      <color rgb="FF212529"/>
      <name val="Arial"/>
      <family val="2"/>
      <charset val="238"/>
    </font>
    <font>
      <sz val="11"/>
      <color theme="1" tint="0.14999847407452621"/>
      <name val="Calibri"/>
      <family val="2"/>
      <scheme val="minor"/>
    </font>
    <font>
      <sz val="11"/>
      <name val="Calibri"/>
      <family val="2"/>
      <scheme val="minor"/>
    </font>
    <font>
      <i/>
      <sz val="11"/>
      <color rgb="FF212529"/>
      <name val="Arial"/>
      <family val="2"/>
      <charset val="238"/>
    </font>
    <font>
      <b/>
      <sz val="11"/>
      <color rgb="FF212529"/>
      <name val="Arial"/>
      <family val="2"/>
      <charset val="238"/>
    </font>
    <font>
      <sz val="11"/>
      <name val="Calibri"/>
      <family val="2"/>
      <charset val="238"/>
      <scheme val="minor"/>
    </font>
    <font>
      <sz val="12"/>
      <color rgb="FF000000"/>
      <name val="Calibri"/>
      <family val="2"/>
      <charset val="238"/>
      <scheme val="minor"/>
    </font>
    <font>
      <sz val="12"/>
      <name val="Times New Roman"/>
      <family val="1"/>
    </font>
    <font>
      <b/>
      <sz val="12"/>
      <color rgb="FFC00000"/>
      <name val="Times New Roman"/>
      <family val="1"/>
    </font>
    <font>
      <sz val="12"/>
      <name val="Times New Roman"/>
      <family val="1"/>
      <charset val="238"/>
    </font>
    <font>
      <sz val="11"/>
      <color theme="1"/>
      <name val="Calibri"/>
      <family val="1"/>
      <scheme val="minor"/>
    </font>
    <font>
      <sz val="12"/>
      <color theme="1"/>
      <name val="Times New Roman"/>
      <family val="1"/>
    </font>
    <font>
      <sz val="10"/>
      <color rgb="FF222222"/>
      <name val="Arial"/>
      <family val="2"/>
      <charset val="238"/>
    </font>
    <font>
      <sz val="12"/>
      <color rgb="FF000000"/>
      <name val="Times New Roman"/>
      <family val="1"/>
      <charset val="238"/>
    </font>
    <font>
      <b/>
      <sz val="12"/>
      <color rgb="FFC00000"/>
      <name val="Times New Roman"/>
      <family val="1"/>
      <charset val="238"/>
    </font>
    <font>
      <sz val="12"/>
      <color theme="1"/>
      <name val="Times New Roman"/>
      <family val="1"/>
      <charset val="238"/>
    </font>
    <font>
      <sz val="12"/>
      <color rgb="FF000000"/>
      <name val="Times New Roman"/>
      <family val="1"/>
      <charset val="238"/>
    </font>
    <font>
      <sz val="11"/>
      <color rgb="FF000000"/>
      <name val="Calibri"/>
      <family val="2"/>
      <charset val="238"/>
    </font>
    <font>
      <sz val="11"/>
      <color rgb="FF444444"/>
      <name val="Calibri"/>
      <family val="2"/>
      <charset val="1"/>
    </font>
    <font>
      <b/>
      <sz val="12"/>
      <color rgb="FFC00000"/>
      <name val="Times New Roman"/>
      <family val="1"/>
      <charset val="238"/>
    </font>
    <font>
      <sz val="11"/>
      <color rgb="FF000000"/>
      <name val="Calibri"/>
      <family val="2"/>
      <charset val="238"/>
      <scheme val="minor"/>
    </font>
    <font>
      <b/>
      <sz val="11"/>
      <color rgb="FF000000"/>
      <name val="Calibri"/>
      <family val="2"/>
      <charset val="238"/>
    </font>
    <font>
      <sz val="11"/>
      <color rgb="FF000000"/>
      <name val="Calibri"/>
      <family val="2"/>
      <charset val="238"/>
    </font>
    <font>
      <b/>
      <sz val="12"/>
      <color rgb="FF000000"/>
      <name val="Times New Roman"/>
      <family val="1"/>
      <charset val="238"/>
    </font>
    <font>
      <sz val="12"/>
      <color rgb="FF000000"/>
      <name val="Times New Roman"/>
      <family val="1"/>
      <charset val="1"/>
    </font>
    <font>
      <sz val="9"/>
      <color theme="1"/>
      <name val="Arial"/>
      <family val="2"/>
      <charset val="238"/>
    </font>
    <font>
      <sz val="11"/>
      <color rgb="FF000000"/>
      <name val="Calibri"/>
      <family val="2"/>
      <scheme val="minor"/>
    </font>
    <font>
      <sz val="12"/>
      <color theme="1"/>
      <name val="Times New Roman"/>
      <family val="1"/>
      <charset val="1"/>
    </font>
    <font>
      <sz val="11"/>
      <color theme="1"/>
      <name val="Calibri"/>
      <family val="1"/>
    </font>
    <font>
      <sz val="10"/>
      <color rgb="FF222222"/>
      <name val="Arial"/>
      <family val="2"/>
      <charset val="238"/>
    </font>
    <font>
      <sz val="11"/>
      <color theme="1"/>
      <name val="Times New Roman"/>
      <family val="1"/>
      <charset val="238"/>
    </font>
    <font>
      <sz val="13"/>
      <color theme="1"/>
      <name val="G_D0_F6"/>
      <family val="2"/>
      <charset val="1"/>
    </font>
    <font>
      <sz val="12"/>
      <color theme="1"/>
      <name val="Calibri"/>
      <family val="2"/>
      <scheme val="minor"/>
    </font>
    <font>
      <b/>
      <sz val="12"/>
      <color theme="1"/>
      <name val="Times New Roman"/>
      <family val="1"/>
      <charset val="238"/>
    </font>
    <font>
      <sz val="12"/>
      <color theme="1"/>
      <name val="Times New Roman"/>
      <family val="1"/>
      <charset val="238"/>
    </font>
    <font>
      <u/>
      <sz val="11"/>
      <color theme="1"/>
      <name val="Calibri"/>
      <family val="2"/>
      <scheme val="minor"/>
    </font>
    <font>
      <sz val="11"/>
      <color theme="1"/>
      <name val="Calibri"/>
      <family val="2"/>
      <charset val="238"/>
    </font>
    <font>
      <sz val="10"/>
      <color theme="1"/>
      <name val="Arial"/>
      <family val="2"/>
      <charset val="238"/>
    </font>
    <font>
      <sz val="11"/>
      <color theme="1"/>
      <name val="Calibri"/>
      <family val="2"/>
      <charset val="238"/>
    </font>
    <font>
      <b/>
      <sz val="12"/>
      <color theme="1"/>
      <name val="Times New Roman"/>
      <family val="1"/>
    </font>
    <font>
      <sz val="12"/>
      <color rgb="FFFF0000"/>
      <name val="Times New Roman"/>
      <family val="1"/>
      <charset val="238"/>
    </font>
    <font>
      <sz val="11"/>
      <color theme="1"/>
      <name val="Calibri"/>
      <family val="1"/>
      <charset val="238"/>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0" fontId="4" fillId="0" borderId="0"/>
    <xf numFmtId="0" fontId="5" fillId="0" borderId="0"/>
    <xf numFmtId="9" fontId="4" fillId="0" borderId="0" applyFont="0" applyFill="0" applyBorder="0" applyAlignment="0" applyProtection="0"/>
    <xf numFmtId="0" fontId="7" fillId="0" borderId="0" applyNumberFormat="0" applyFill="0" applyBorder="0" applyAlignment="0" applyProtection="0"/>
    <xf numFmtId="0" fontId="3" fillId="0" borderId="0"/>
  </cellStyleXfs>
  <cellXfs count="186">
    <xf numFmtId="0" fontId="0" fillId="0" borderId="0" xfId="0"/>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7" fillId="0" borderId="1" xfId="4" applyBorder="1" applyAlignment="1">
      <alignment wrapText="1"/>
    </xf>
    <xf numFmtId="0" fontId="0" fillId="3" borderId="1" xfId="0" applyFill="1" applyBorder="1"/>
    <xf numFmtId="0" fontId="0" fillId="3" borderId="1" xfId="0" applyFill="1" applyBorder="1" applyAlignment="1">
      <alignment wrapText="1"/>
    </xf>
    <xf numFmtId="0" fontId="7" fillId="3" borderId="1" xfId="4" applyFill="1" applyBorder="1" applyAlignment="1">
      <alignment wrapText="1"/>
    </xf>
    <xf numFmtId="0" fontId="7" fillId="0" borderId="1" xfId="4" applyFill="1" applyBorder="1" applyAlignment="1">
      <alignment wrapText="1"/>
    </xf>
    <xf numFmtId="0" fontId="9" fillId="0" borderId="1" xfId="0" applyFont="1" applyBorder="1" applyAlignment="1">
      <alignment wrapText="1"/>
    </xf>
    <xf numFmtId="0" fontId="10" fillId="0" borderId="1" xfId="0" applyFont="1" applyBorder="1" applyAlignment="1">
      <alignment wrapText="1"/>
    </xf>
    <xf numFmtId="0" fontId="10" fillId="3" borderId="1" xfId="0" applyFont="1" applyFill="1" applyBorder="1" applyAlignment="1">
      <alignment wrapText="1"/>
    </xf>
    <xf numFmtId="0" fontId="0" fillId="0" borderId="4" xfId="0" applyBorder="1"/>
    <xf numFmtId="0" fontId="0" fillId="0" borderId="4" xfId="0" applyBorder="1" applyAlignment="1">
      <alignment wrapText="1"/>
    </xf>
    <xf numFmtId="0" fontId="6" fillId="2" borderId="5" xfId="1" applyFont="1" applyFill="1" applyBorder="1" applyAlignment="1">
      <alignment horizontal="center" vertical="center"/>
    </xf>
    <xf numFmtId="0" fontId="0" fillId="0" borderId="6" xfId="0" applyBorder="1"/>
    <xf numFmtId="2" fontId="0" fillId="0" borderId="6" xfId="0" applyNumberFormat="1" applyBorder="1"/>
    <xf numFmtId="0" fontId="0" fillId="3" borderId="6" xfId="0" applyFill="1" applyBorder="1"/>
    <xf numFmtId="2" fontId="0" fillId="3" borderId="6" xfId="0" applyNumberFormat="1" applyFill="1" applyBorder="1"/>
    <xf numFmtId="2" fontId="0" fillId="0" borderId="7" xfId="0" applyNumberFormat="1" applyBorder="1"/>
    <xf numFmtId="0" fontId="6" fillId="2" borderId="1" xfId="1" applyFont="1" applyFill="1" applyBorder="1" applyAlignment="1">
      <alignment horizontal="center" vertical="center"/>
    </xf>
    <xf numFmtId="0" fontId="0" fillId="0" borderId="4" xfId="0" applyBorder="1" applyAlignment="1">
      <alignment horizontal="left" wrapText="1"/>
    </xf>
    <xf numFmtId="0" fontId="6" fillId="2" borderId="1" xfId="1" applyFont="1" applyFill="1" applyBorder="1" applyAlignment="1">
      <alignment horizontal="center" vertical="center" wrapText="1"/>
    </xf>
    <xf numFmtId="0" fontId="7" fillId="0" borderId="1" xfId="4" applyBorder="1"/>
    <xf numFmtId="0" fontId="0" fillId="0" borderId="1" xfId="0" applyBorder="1" applyAlignment="1">
      <alignment horizontal="center" wrapText="1"/>
    </xf>
    <xf numFmtId="2" fontId="0" fillId="0" borderId="1" xfId="0" applyNumberFormat="1" applyBorder="1"/>
    <xf numFmtId="0" fontId="0" fillId="4" borderId="1" xfId="0" applyFill="1" applyBorder="1"/>
    <xf numFmtId="0" fontId="7" fillId="0" borderId="1" xfId="4" applyFill="1" applyBorder="1" applyAlignment="1">
      <alignment horizontal="center" wrapText="1"/>
    </xf>
    <xf numFmtId="0" fontId="7" fillId="0" borderId="1" xfId="4" applyBorder="1" applyAlignment="1">
      <alignment horizontal="center" wrapText="1"/>
    </xf>
    <xf numFmtId="0" fontId="7" fillId="0" borderId="1" xfId="4" applyFill="1" applyBorder="1" applyAlignment="1">
      <alignment horizontal="left" wrapText="1"/>
    </xf>
    <xf numFmtId="0" fontId="0" fillId="0" borderId="1" xfId="0" applyBorder="1" applyAlignment="1">
      <alignment horizontal="left" vertical="top" wrapText="1"/>
    </xf>
    <xf numFmtId="0" fontId="0" fillId="0" borderId="1" xfId="0" applyBorder="1" applyAlignment="1">
      <alignment vertical="top" wrapText="1"/>
    </xf>
    <xf numFmtId="0" fontId="7" fillId="0" borderId="1" xfId="4" applyFill="1" applyBorder="1"/>
    <xf numFmtId="0" fontId="7" fillId="0" borderId="1" xfId="4" applyBorder="1" applyAlignment="1">
      <alignment horizontal="left" wrapText="1"/>
    </xf>
    <xf numFmtId="0" fontId="0" fillId="0" borderId="1" xfId="0" quotePrefix="1" applyBorder="1" applyAlignment="1">
      <alignment wrapText="1"/>
    </xf>
    <xf numFmtId="0" fontId="0" fillId="5" borderId="1" xfId="0" applyFill="1" applyBorder="1" applyAlignment="1">
      <alignment horizontal="left" wrapText="1"/>
    </xf>
    <xf numFmtId="0" fontId="14" fillId="0" borderId="1" xfId="0" applyFont="1" applyBorder="1"/>
    <xf numFmtId="0" fontId="14" fillId="0" borderId="1" xfId="0" applyFont="1" applyBorder="1" applyAlignment="1">
      <alignment horizontal="center" wrapText="1"/>
    </xf>
    <xf numFmtId="0" fontId="0" fillId="6" borderId="1" xfId="0" applyFill="1" applyBorder="1"/>
    <xf numFmtId="0" fontId="0" fillId="6" borderId="1" xfId="0" applyFill="1" applyBorder="1" applyAlignment="1">
      <alignment wrapText="1"/>
    </xf>
    <xf numFmtId="0" fontId="7" fillId="6" borderId="1" xfId="4" applyFill="1" applyBorder="1"/>
    <xf numFmtId="0" fontId="16" fillId="0" borderId="1" xfId="0" applyFont="1" applyBorder="1" applyAlignment="1">
      <alignment wrapText="1"/>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center" wrapText="1"/>
    </xf>
    <xf numFmtId="2" fontId="0" fillId="6" borderId="1" xfId="0" applyNumberFormat="1" applyFill="1" applyBorder="1"/>
    <xf numFmtId="0" fontId="20" fillId="0" borderId="1" xfId="4" applyFont="1" applyFill="1" applyBorder="1"/>
    <xf numFmtId="0" fontId="21" fillId="0" borderId="1" xfId="0" applyFont="1" applyBorder="1"/>
    <xf numFmtId="0" fontId="22" fillId="0" borderId="1" xfId="0" applyFont="1" applyBorder="1"/>
    <xf numFmtId="0" fontId="0" fillId="0" borderId="1" xfId="0" applyBorder="1" applyAlignment="1">
      <alignment horizontal="right" wrapText="1"/>
    </xf>
    <xf numFmtId="0" fontId="23" fillId="0" borderId="1" xfId="4" applyFont="1" applyFill="1" applyBorder="1"/>
    <xf numFmtId="0" fontId="21" fillId="0" borderId="1" xfId="0" applyFont="1" applyBorder="1" applyAlignment="1">
      <alignment wrapText="1"/>
    </xf>
    <xf numFmtId="0" fontId="16" fillId="0" borderId="1" xfId="0" applyFont="1" applyBorder="1" applyAlignment="1">
      <alignment vertical="top" wrapText="1"/>
    </xf>
    <xf numFmtId="0" fontId="26" fillId="0" borderId="1" xfId="4" applyFont="1" applyFill="1" applyBorder="1"/>
    <xf numFmtId="0" fontId="23" fillId="0" borderId="1" xfId="4" applyFont="1" applyFill="1" applyBorder="1" applyAlignment="1">
      <alignment horizontal="left" wrapText="1"/>
    </xf>
    <xf numFmtId="0" fontId="23" fillId="0" borderId="1" xfId="4" applyFont="1" applyFill="1" applyBorder="1" applyAlignment="1">
      <alignment horizontal="left" vertical="top" wrapText="1"/>
    </xf>
    <xf numFmtId="0" fontId="22" fillId="0" borderId="1" xfId="4" applyFont="1" applyFill="1" applyBorder="1"/>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wrapText="1"/>
    </xf>
    <xf numFmtId="0" fontId="0" fillId="0" borderId="1" xfId="0" applyBorder="1" applyAlignment="1">
      <alignment vertical="center" wrapText="1"/>
    </xf>
    <xf numFmtId="0" fontId="0" fillId="0" borderId="1" xfId="0" applyBorder="1" applyAlignment="1">
      <alignment horizontal="left" vertical="top"/>
    </xf>
    <xf numFmtId="0" fontId="7" fillId="0" borderId="1" xfId="4" applyFill="1" applyBorder="1" applyAlignment="1">
      <alignment vertical="center" wrapText="1"/>
    </xf>
    <xf numFmtId="0" fontId="16" fillId="0" borderId="1" xfId="0" applyFont="1" applyBorder="1" applyAlignment="1">
      <alignment horizontal="left" vertical="top" wrapText="1"/>
    </xf>
    <xf numFmtId="0" fontId="0" fillId="6" borderId="1" xfId="0" applyFill="1" applyBorder="1" applyAlignment="1">
      <alignment horizontal="right"/>
    </xf>
    <xf numFmtId="0" fontId="27" fillId="0" borderId="1" xfId="0" applyFont="1" applyBorder="1" applyAlignment="1">
      <alignment horizontal="center" wrapText="1"/>
    </xf>
    <xf numFmtId="0" fontId="22" fillId="0" borderId="1" xfId="4" applyFont="1" applyFill="1" applyBorder="1" applyAlignment="1">
      <alignment wrapText="1"/>
    </xf>
    <xf numFmtId="0" fontId="7" fillId="7" borderId="1" xfId="4" applyFill="1" applyBorder="1" applyAlignment="1">
      <alignment horizontal="left" vertical="center" wrapText="1"/>
    </xf>
    <xf numFmtId="0" fontId="0" fillId="0" borderId="0" xfId="0" applyAlignment="1">
      <alignment horizontal="right"/>
    </xf>
    <xf numFmtId="0" fontId="2" fillId="0" borderId="1"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left"/>
    </xf>
    <xf numFmtId="0" fontId="2" fillId="0" borderId="1" xfId="0" applyFont="1" applyBorder="1"/>
    <xf numFmtId="0" fontId="2" fillId="0" borderId="1" xfId="0" applyFont="1" applyBorder="1" applyAlignment="1">
      <alignment horizontal="left" vertical="top" wrapText="1"/>
    </xf>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vertical="center" wrapText="1"/>
    </xf>
    <xf numFmtId="0" fontId="2" fillId="0" borderId="1" xfId="4" applyFont="1" applyFill="1" applyBorder="1"/>
    <xf numFmtId="0" fontId="47" fillId="0" borderId="0" xfId="0" applyFont="1"/>
    <xf numFmtId="0" fontId="47" fillId="6" borderId="0" xfId="0" applyFont="1" applyFill="1"/>
    <xf numFmtId="0" fontId="0" fillId="8" borderId="1" xfId="0" applyFill="1" applyBorder="1" applyAlignment="1">
      <alignment wrapText="1"/>
    </xf>
    <xf numFmtId="0" fontId="0" fillId="8" borderId="1" xfId="0" applyFill="1" applyBorder="1"/>
    <xf numFmtId="0" fontId="6" fillId="2" borderId="4" xfId="5" applyFont="1" applyFill="1" applyBorder="1" applyAlignment="1">
      <alignment horizontal="center" vertical="center"/>
    </xf>
    <xf numFmtId="0" fontId="6" fillId="2" borderId="4" xfId="5" applyFont="1" applyFill="1" applyBorder="1" applyAlignment="1">
      <alignment horizontal="center" vertical="center" wrapText="1"/>
    </xf>
    <xf numFmtId="0" fontId="34" fillId="8" borderId="1" xfId="0" applyFont="1" applyFill="1" applyBorder="1" applyAlignment="1">
      <alignment horizontal="left" vertical="top" wrapText="1"/>
    </xf>
    <xf numFmtId="0" fontId="37" fillId="8" borderId="1" xfId="0" applyFont="1" applyFill="1" applyBorder="1" applyAlignment="1">
      <alignment wrapText="1"/>
    </xf>
    <xf numFmtId="0" fontId="35" fillId="8" borderId="1" xfId="0" applyFont="1" applyFill="1" applyBorder="1" applyAlignment="1">
      <alignment wrapText="1"/>
    </xf>
    <xf numFmtId="2" fontId="0" fillId="8" borderId="1" xfId="0" applyNumberFormat="1" applyFill="1" applyBorder="1" applyAlignment="1">
      <alignment horizontal="right"/>
    </xf>
    <xf numFmtId="0" fontId="7" fillId="8" borderId="1" xfId="4" applyFill="1" applyBorder="1"/>
    <xf numFmtId="0" fontId="36" fillId="8" borderId="1" xfId="0" applyFont="1" applyFill="1" applyBorder="1" applyAlignment="1">
      <alignment horizontal="left" vertical="top" wrapText="1"/>
    </xf>
    <xf numFmtId="0" fontId="37" fillId="8" borderId="1" xfId="0" applyFont="1" applyFill="1" applyBorder="1"/>
    <xf numFmtId="0" fontId="53" fillId="8" borderId="1" xfId="0" applyFont="1" applyFill="1" applyBorder="1" applyAlignment="1">
      <alignment wrapText="1"/>
    </xf>
    <xf numFmtId="0" fontId="40" fillId="8" borderId="1" xfId="0" applyFont="1" applyFill="1" applyBorder="1"/>
    <xf numFmtId="0" fontId="36" fillId="3" borderId="1" xfId="0" applyFont="1" applyFill="1" applyBorder="1" applyAlignment="1">
      <alignment horizontal="left" vertical="top" wrapText="1"/>
    </xf>
    <xf numFmtId="0" fontId="35" fillId="3" borderId="1" xfId="0" applyFont="1" applyFill="1" applyBorder="1" applyAlignment="1">
      <alignment wrapText="1"/>
    </xf>
    <xf numFmtId="2" fontId="0" fillId="3" borderId="1" xfId="0" applyNumberFormat="1" applyFill="1" applyBorder="1" applyAlignment="1">
      <alignment horizontal="right"/>
    </xf>
    <xf numFmtId="0" fontId="37" fillId="3" borderId="1" xfId="0" applyFont="1" applyFill="1" applyBorder="1" applyAlignment="1">
      <alignment wrapText="1"/>
    </xf>
    <xf numFmtId="0" fontId="37" fillId="3" borderId="1" xfId="0" applyFont="1" applyFill="1" applyBorder="1"/>
    <xf numFmtId="0" fontId="7" fillId="3" borderId="1" xfId="4" applyFill="1" applyBorder="1"/>
    <xf numFmtId="0" fontId="40" fillId="3" borderId="1" xfId="0" applyFont="1" applyFill="1" applyBorder="1" applyAlignment="1">
      <alignment wrapText="1"/>
    </xf>
    <xf numFmtId="0" fontId="31" fillId="3" borderId="1" xfId="0" applyFont="1" applyFill="1" applyBorder="1" applyAlignment="1">
      <alignment horizontal="left" vertical="top" wrapText="1"/>
    </xf>
    <xf numFmtId="0" fontId="43" fillId="3" borderId="1" xfId="0" applyFont="1" applyFill="1" applyBorder="1" applyAlignment="1">
      <alignment wrapText="1"/>
    </xf>
    <xf numFmtId="0" fontId="0" fillId="9" borderId="1" xfId="0" applyFill="1" applyBorder="1" applyAlignment="1">
      <alignment wrapText="1"/>
    </xf>
    <xf numFmtId="0" fontId="0" fillId="9" borderId="1" xfId="0" applyFill="1" applyBorder="1"/>
    <xf numFmtId="0" fontId="36" fillId="9" borderId="1" xfId="0" applyFont="1" applyFill="1" applyBorder="1" applyAlignment="1">
      <alignment horizontal="left" vertical="top" wrapText="1"/>
    </xf>
    <xf numFmtId="0" fontId="37" fillId="9" borderId="1" xfId="0" applyFont="1" applyFill="1" applyBorder="1" applyAlignment="1">
      <alignment wrapText="1"/>
    </xf>
    <xf numFmtId="0" fontId="37" fillId="9" borderId="1" xfId="0" applyFont="1" applyFill="1" applyBorder="1"/>
    <xf numFmtId="0" fontId="52" fillId="9" borderId="1" xfId="0" applyFont="1" applyFill="1" applyBorder="1"/>
    <xf numFmtId="2" fontId="0" fillId="9" borderId="1" xfId="0" applyNumberFormat="1" applyFill="1" applyBorder="1" applyAlignment="1">
      <alignment horizontal="right"/>
    </xf>
    <xf numFmtId="0" fontId="7" fillId="9" borderId="1" xfId="4" applyFill="1" applyBorder="1"/>
    <xf numFmtId="0" fontId="49" fillId="9" borderId="1" xfId="0" applyFont="1" applyFill="1" applyBorder="1" applyAlignment="1">
      <alignment horizontal="left" vertical="top" wrapText="1"/>
    </xf>
    <xf numFmtId="0" fontId="34" fillId="9" borderId="1" xfId="0" applyFont="1" applyFill="1" applyBorder="1"/>
    <xf numFmtId="0" fontId="39" fillId="9" borderId="1" xfId="0" applyFont="1" applyFill="1" applyBorder="1"/>
    <xf numFmtId="0" fontId="0" fillId="9" borderId="1" xfId="0" applyFill="1" applyBorder="1" applyAlignment="1">
      <alignment horizontal="left" vertical="top" wrapText="1"/>
    </xf>
    <xf numFmtId="0" fontId="50" fillId="9" borderId="1" xfId="0" applyFont="1" applyFill="1" applyBorder="1"/>
    <xf numFmtId="0" fontId="7" fillId="9" borderId="1" xfId="4" applyFill="1" applyBorder="1" applyAlignment="1">
      <alignment wrapText="1"/>
    </xf>
    <xf numFmtId="0" fontId="48" fillId="9" borderId="1" xfId="0" applyFont="1" applyFill="1" applyBorder="1"/>
    <xf numFmtId="0" fontId="45" fillId="9" borderId="1" xfId="0" applyFont="1" applyFill="1" applyBorder="1"/>
    <xf numFmtId="2" fontId="38" fillId="9" borderId="1" xfId="0" applyNumberFormat="1" applyFont="1" applyFill="1" applyBorder="1"/>
    <xf numFmtId="0" fontId="31" fillId="9" borderId="1" xfId="0" applyFont="1" applyFill="1" applyBorder="1" applyAlignment="1">
      <alignment horizontal="left" vertical="top" wrapText="1"/>
    </xf>
    <xf numFmtId="0" fontId="38" fillId="9" borderId="1" xfId="0" applyFont="1" applyFill="1" applyBorder="1" applyAlignment="1">
      <alignment wrapText="1"/>
    </xf>
    <xf numFmtId="0" fontId="0" fillId="10" borderId="1" xfId="0" applyFill="1" applyBorder="1" applyAlignment="1">
      <alignment wrapText="1"/>
    </xf>
    <xf numFmtId="0" fontId="0" fillId="10" borderId="1" xfId="0" applyFill="1" applyBorder="1"/>
    <xf numFmtId="0" fontId="36" fillId="10" borderId="1" xfId="0" applyFont="1" applyFill="1" applyBorder="1" applyAlignment="1">
      <alignment horizontal="left" vertical="top" wrapText="1"/>
    </xf>
    <xf numFmtId="0" fontId="55" fillId="10" borderId="1" xfId="0" applyFont="1" applyFill="1" applyBorder="1" applyAlignment="1">
      <alignment wrapText="1"/>
    </xf>
    <xf numFmtId="0" fontId="55" fillId="10" borderId="1" xfId="0" applyFont="1" applyFill="1" applyBorder="1"/>
    <xf numFmtId="0" fontId="52" fillId="10" borderId="1" xfId="0" applyFont="1" applyFill="1" applyBorder="1"/>
    <xf numFmtId="2" fontId="0" fillId="10" borderId="1" xfId="0" applyNumberFormat="1" applyFill="1" applyBorder="1" applyAlignment="1">
      <alignment horizontal="right"/>
    </xf>
    <xf numFmtId="0" fontId="56" fillId="10" borderId="1" xfId="4" applyFont="1" applyFill="1" applyBorder="1"/>
    <xf numFmtId="0" fontId="49" fillId="10" borderId="1" xfId="0" applyFont="1" applyFill="1" applyBorder="1" applyAlignment="1">
      <alignment horizontal="left" vertical="top" wrapText="1"/>
    </xf>
    <xf numFmtId="0" fontId="36" fillId="10" borderId="1" xfId="0" applyFont="1" applyFill="1" applyBorder="1"/>
    <xf numFmtId="0" fontId="58" fillId="10" borderId="1" xfId="0" applyFont="1" applyFill="1" applyBorder="1"/>
    <xf numFmtId="0" fontId="31" fillId="10" borderId="1" xfId="0" applyFont="1" applyFill="1" applyBorder="1" applyAlignment="1">
      <alignment horizontal="left" vertical="top" wrapText="1"/>
    </xf>
    <xf numFmtId="0" fontId="59" fillId="10" borderId="1" xfId="0" applyFont="1" applyFill="1" applyBorder="1" applyAlignment="1">
      <alignment wrapText="1"/>
    </xf>
    <xf numFmtId="0" fontId="56" fillId="10" borderId="1" xfId="4" applyFont="1" applyFill="1" applyBorder="1" applyAlignment="1">
      <alignment wrapText="1"/>
    </xf>
    <xf numFmtId="0" fontId="48" fillId="10" borderId="1" xfId="0" applyFont="1" applyFill="1" applyBorder="1"/>
    <xf numFmtId="0" fontId="36" fillId="10" borderId="1" xfId="0" applyFont="1" applyFill="1" applyBorder="1" applyAlignment="1">
      <alignment wrapText="1"/>
    </xf>
    <xf numFmtId="0" fontId="59" fillId="10" borderId="1" xfId="0" applyFont="1" applyFill="1" applyBorder="1"/>
    <xf numFmtId="0" fontId="46" fillId="10" borderId="1" xfId="0" applyFont="1" applyFill="1" applyBorder="1"/>
    <xf numFmtId="0" fontId="32" fillId="10" borderId="1" xfId="0" applyFont="1" applyFill="1" applyBorder="1" applyAlignment="1">
      <alignment horizontal="left" vertical="top" wrapText="1"/>
    </xf>
    <xf numFmtId="0" fontId="0" fillId="10" borderId="1" xfId="0" applyFill="1" applyBorder="1" applyAlignment="1">
      <alignment horizontal="left" vertical="top" wrapText="1"/>
    </xf>
    <xf numFmtId="0" fontId="0" fillId="11" borderId="1" xfId="0" applyFill="1" applyBorder="1" applyAlignment="1">
      <alignment wrapText="1"/>
    </xf>
    <xf numFmtId="0" fontId="0" fillId="11" borderId="1" xfId="0" applyFill="1" applyBorder="1"/>
    <xf numFmtId="0" fontId="32" fillId="11" borderId="1" xfId="0" applyFont="1" applyFill="1" applyBorder="1" applyAlignment="1">
      <alignment horizontal="left" vertical="top" wrapText="1"/>
    </xf>
    <xf numFmtId="0" fontId="47" fillId="11" borderId="1" xfId="4" applyFont="1" applyFill="1" applyBorder="1"/>
    <xf numFmtId="0" fontId="7" fillId="11" borderId="1" xfId="4" applyFill="1" applyBorder="1"/>
    <xf numFmtId="0" fontId="33" fillId="11" borderId="1" xfId="0" applyFont="1" applyFill="1" applyBorder="1" applyAlignment="1">
      <alignment wrapText="1"/>
    </xf>
    <xf numFmtId="0" fontId="31" fillId="11" borderId="1" xfId="0" applyFont="1" applyFill="1" applyBorder="1" applyAlignment="1">
      <alignment horizontal="left" vertical="top" wrapText="1"/>
    </xf>
    <xf numFmtId="0" fontId="37" fillId="11" borderId="1" xfId="0" applyFont="1" applyFill="1" applyBorder="1"/>
    <xf numFmtId="0" fontId="49" fillId="8" borderId="1" xfId="0" applyFont="1" applyFill="1" applyBorder="1" applyAlignment="1">
      <alignment horizontal="left" vertical="top" wrapText="1"/>
    </xf>
    <xf numFmtId="0" fontId="34" fillId="8" borderId="1" xfId="0" applyFont="1" applyFill="1" applyBorder="1"/>
    <xf numFmtId="0" fontId="36" fillId="8" borderId="1" xfId="0" applyFont="1" applyFill="1" applyBorder="1"/>
    <xf numFmtId="0" fontId="7" fillId="8" borderId="1" xfId="4" applyFill="1" applyBorder="1" applyAlignment="1">
      <alignment wrapText="1"/>
    </xf>
    <xf numFmtId="0" fontId="51" fillId="8" borderId="1" xfId="0" applyFont="1" applyFill="1" applyBorder="1"/>
    <xf numFmtId="0" fontId="49" fillId="3" borderId="1" xfId="0" applyFont="1" applyFill="1" applyBorder="1" applyAlignment="1">
      <alignment horizontal="left" vertical="top" wrapText="1"/>
    </xf>
    <xf numFmtId="0" fontId="34" fillId="3" borderId="1" xfId="0" applyFont="1" applyFill="1" applyBorder="1"/>
    <xf numFmtId="0" fontId="0" fillId="3" borderId="1" xfId="0" applyFill="1" applyBorder="1" applyAlignment="1">
      <alignment horizontal="left" vertical="top" wrapText="1"/>
    </xf>
    <xf numFmtId="0" fontId="50" fillId="3" borderId="1" xfId="0" applyFont="1" applyFill="1" applyBorder="1"/>
    <xf numFmtId="0" fontId="39" fillId="3" borderId="1" xfId="0" applyFont="1" applyFill="1" applyBorder="1" applyAlignment="1">
      <alignment horizontal="left" wrapText="1"/>
    </xf>
    <xf numFmtId="0" fontId="38" fillId="3" borderId="1" xfId="0" applyFont="1" applyFill="1" applyBorder="1"/>
    <xf numFmtId="0" fontId="46" fillId="3" borderId="1" xfId="0" applyFont="1" applyFill="1" applyBorder="1"/>
    <xf numFmtId="0" fontId="28" fillId="3" borderId="1" xfId="0" applyFont="1" applyFill="1" applyBorder="1" applyAlignment="1">
      <alignment horizontal="left" vertical="top" wrapText="1"/>
    </xf>
    <xf numFmtId="0" fontId="45" fillId="3" borderId="1" xfId="0" applyFont="1" applyFill="1" applyBorder="1"/>
    <xf numFmtId="0" fontId="32" fillId="3" borderId="1" xfId="0" applyFont="1" applyFill="1" applyBorder="1" applyAlignment="1">
      <alignment horizontal="left" vertical="top" wrapText="1"/>
    </xf>
    <xf numFmtId="0" fontId="38" fillId="3" borderId="1" xfId="0" applyFont="1" applyFill="1" applyBorder="1" applyAlignment="1">
      <alignment wrapText="1"/>
    </xf>
    <xf numFmtId="2" fontId="0" fillId="0" borderId="0" xfId="0" applyNumberFormat="1"/>
    <xf numFmtId="0" fontId="0" fillId="8" borderId="1" xfId="0" applyFill="1" applyBorder="1" applyAlignment="1">
      <alignment horizontal="right"/>
    </xf>
    <xf numFmtId="0" fontId="0" fillId="3" borderId="1" xfId="0" applyFill="1" applyBorder="1" applyAlignment="1">
      <alignment horizontal="right"/>
    </xf>
    <xf numFmtId="164" fontId="0" fillId="0" borderId="0" xfId="0" applyNumberFormat="1"/>
    <xf numFmtId="165" fontId="0" fillId="0" borderId="0" xfId="0" applyNumberFormat="1"/>
    <xf numFmtId="166" fontId="0" fillId="0" borderId="0" xfId="0" applyNumberFormat="1"/>
    <xf numFmtId="0" fontId="19" fillId="10" borderId="1" xfId="0" applyFont="1" applyFill="1" applyBorder="1"/>
    <xf numFmtId="0" fontId="19" fillId="10" borderId="1" xfId="0" applyFont="1" applyFill="1" applyBorder="1" applyAlignment="1">
      <alignment wrapText="1"/>
    </xf>
    <xf numFmtId="0" fontId="34" fillId="3" borderId="1" xfId="0" applyFont="1" applyFill="1" applyBorder="1" applyAlignment="1">
      <alignment wrapText="1"/>
    </xf>
    <xf numFmtId="0" fontId="61" fillId="3" borderId="1" xfId="0" applyFont="1" applyFill="1" applyBorder="1"/>
    <xf numFmtId="0" fontId="62" fillId="3" borderId="1" xfId="0" applyFont="1" applyFill="1" applyBorder="1" applyAlignment="1">
      <alignment horizontal="left" vertical="top" wrapText="1"/>
    </xf>
    <xf numFmtId="0" fontId="18" fillId="0" borderId="0" xfId="0" applyFont="1"/>
    <xf numFmtId="164" fontId="0" fillId="0" borderId="0" xfId="0" applyNumberFormat="1" applyAlignment="1">
      <alignment horizontal="right"/>
    </xf>
    <xf numFmtId="164" fontId="0" fillId="11" borderId="1" xfId="0" applyNumberFormat="1" applyFill="1" applyBorder="1" applyAlignment="1">
      <alignment horizontal="right"/>
    </xf>
    <xf numFmtId="0" fontId="0" fillId="4" borderId="1" xfId="0" applyFill="1" applyBorder="1" applyAlignment="1">
      <alignment wrapText="1"/>
    </xf>
    <xf numFmtId="0" fontId="62" fillId="11" borderId="1" xfId="0" applyFont="1" applyFill="1" applyBorder="1" applyAlignment="1">
      <alignment horizontal="left" vertical="top" wrapText="1"/>
    </xf>
    <xf numFmtId="0" fontId="18" fillId="3" borderId="1" xfId="0" applyFont="1" applyFill="1" applyBorder="1" applyAlignment="1">
      <alignment wrapText="1"/>
    </xf>
    <xf numFmtId="0" fontId="18" fillId="3" borderId="1" xfId="0" applyFont="1" applyFill="1" applyBorder="1" applyAlignment="1">
      <alignment horizontal="right"/>
    </xf>
  </cellXfs>
  <cellStyles count="6">
    <cellStyle name="Hyperlink" xfId="4" xr:uid="{00000000-000B-0000-0000-000008000000}"/>
    <cellStyle name="Normálna" xfId="0" builtinId="0"/>
    <cellStyle name="Normálna 2" xfId="2" xr:uid="{00000000-0005-0000-0000-000001000000}"/>
    <cellStyle name="Normálna 3" xfId="1" xr:uid="{00000000-0005-0000-0000-000002000000}"/>
    <cellStyle name="Normálna 3 2" xfId="5" xr:uid="{E4066B20-44D5-4937-8D33-B924368F835E}"/>
    <cellStyle name="Percentá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tent.sciendo.com/view/journals/vjbsd/9/2/article-p33.xml?language=en" TargetMode="External"/><Relationship Id="rId2" Type="http://schemas.openxmlformats.org/officeDocument/2006/relationships/hyperlink" Target="https://www.mdpi.com/2076-3417/11/2/483/htm" TargetMode="External"/><Relationship Id="rId1" Type="http://schemas.openxmlformats.org/officeDocument/2006/relationships/hyperlink" Target="http://ram-verlag.net/wp-content/uploads/2020/11/98-9-properties_of_biodegradable.pdf" TargetMode="External"/><Relationship Id="rId5" Type="http://schemas.openxmlformats.org/officeDocument/2006/relationships/printerSettings" Target="../printerSettings/printerSettings1.bin"/><Relationship Id="rId4" Type="http://schemas.openxmlformats.org/officeDocument/2006/relationships/hyperlink" Target="https://doi.org/10.1007/s12011-020-02536-7"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oi.org/10.15414/2021.9788055224008" TargetMode="External"/><Relationship Id="rId21" Type="http://schemas.openxmlformats.org/officeDocument/2006/relationships/hyperlink" Target="https://fvhe.vfu.cz/files/upload/Lenfeldovy%20a%20Hoklovy%20dny/Sborn%C3%ADk%20-%20Hygiena%20a%20technologie%20potravin%20-%20L.%20Lenfeldovy%20a%20H%C3%B6klovy%20dny.pdf" TargetMode="External"/><Relationship Id="rId42" Type="http://schemas.openxmlformats.org/officeDocument/2006/relationships/hyperlink" Target="http://www.hotskolabrno.cz/upload/userfiles/files/JTHC_1_2021.pdf" TargetMode="External"/><Relationship Id="rId63" Type="http://schemas.openxmlformats.org/officeDocument/2006/relationships/hyperlink" Target="https://arl4.library.sk/arl-spu/sk/gwext/?url=https%3A//doi.org/10.15414/2021.9788055223537&amp;type=extlink" TargetMode="External"/><Relationship Id="rId84" Type="http://schemas.openxmlformats.org/officeDocument/2006/relationships/hyperlink" Target="https://doi.org/10.1080/03601234.2021.1890513" TargetMode="External"/><Relationship Id="rId138" Type="http://schemas.openxmlformats.org/officeDocument/2006/relationships/hyperlink" Target="https://arl4.library.sk/arl-spu/sk/gwext/?url=https%3A//doi.org/10.33549/physiolres.934680&amp;type=extlink" TargetMode="External"/><Relationship Id="rId159" Type="http://schemas.openxmlformats.org/officeDocument/2006/relationships/hyperlink" Target="https://doi.org/10.15414/2021.9788055224121" TargetMode="External"/><Relationship Id="rId170" Type="http://schemas.openxmlformats.org/officeDocument/2006/relationships/hyperlink" Target="https://arl4.library.sk/arl-spu/sk/gwext/?url=https%3A//doi.org/10.15414/ainhlq.2021.0021&amp;type=extlink" TargetMode="External"/><Relationship Id="rId107" Type="http://schemas.openxmlformats.org/officeDocument/2006/relationships/hyperlink" Target="https://arl4.library.sk/arl-spu/sk/gwext/?url=https%3A//doi.org/10.7160/aol.2021.130407&amp;type=extlink" TargetMode="External"/><Relationship Id="rId11" Type="http://schemas.openxmlformats.org/officeDocument/2006/relationships/hyperlink" Target="https://opac.crzp.sk/?fn=detailBiblioForm&amp;sid=05D85C6B6AB993D40056FC9C9EA7&amp;seo=CRZP-detail-kniha" TargetMode="External"/><Relationship Id="rId32" Type="http://schemas.openxmlformats.org/officeDocument/2006/relationships/hyperlink" Target="https://arl4.library.sk/arl-spu/sk/gwext/?url=https%3A//doi.org/10.1007/s11756-021-00737-6&amp;type=extlink" TargetMode="External"/><Relationship Id="rId53" Type="http://schemas.openxmlformats.org/officeDocument/2006/relationships/hyperlink" Target="http://www.slpk.sk/eldo/2021/dl/9788055223322/9788055223322.pdf" TargetMode="External"/><Relationship Id="rId74" Type="http://schemas.openxmlformats.org/officeDocument/2006/relationships/hyperlink" Target="https://www.mdpi.com/1424-8247/14/9/881" TargetMode="External"/><Relationship Id="rId128" Type="http://schemas.openxmlformats.org/officeDocument/2006/relationships/hyperlink" Target="https://www.nordsci.org/nordsci-library/p/analyzing-the-efficiency-and-productivity-of-slovak-farms-specializing-in-livestock" TargetMode="External"/><Relationship Id="rId149" Type="http://schemas.openxmlformats.org/officeDocument/2006/relationships/hyperlink" Target="https://arl4.library.sk/arl-spu/sk/gwext/?url=https%3A//doi.org/10.15414/2021.9788055224121&amp;type=extlink" TargetMode="External"/><Relationship Id="rId5" Type="http://schemas.openxmlformats.org/officeDocument/2006/relationships/hyperlink" Target="https://www.ipan.lublin.pl/wp-content/uploads/2021/05/Book-of-abstracts_BPS_2021_full.pdf" TargetMode="External"/><Relationship Id="rId95" Type="http://schemas.openxmlformats.org/officeDocument/2006/relationships/hyperlink" Target="https://doi.org/10.1155/2021/5584652" TargetMode="External"/><Relationship Id="rId160" Type="http://schemas.openxmlformats.org/officeDocument/2006/relationships/hyperlink" Target="https://doi.org/10.15414/2021.9788055224121" TargetMode="External"/><Relationship Id="rId22" Type="http://schemas.openxmlformats.org/officeDocument/2006/relationships/hyperlink" Target="https://sites.google.com/site/riskfactorsfoodchain/book-of-abstracts" TargetMode="External"/><Relationship Id="rId43" Type="http://schemas.openxmlformats.org/officeDocument/2006/relationships/hyperlink" Target="https://www.ipan.lublin.pl/wp-content/uploads/2021/05/Book-of-abstracts_BPS_2021_full.pdf" TargetMode="External"/><Relationship Id="rId64" Type="http://schemas.openxmlformats.org/officeDocument/2006/relationships/hyperlink" Target="https://arl4.library.sk/arl-spu/sk/gwext/?url=https%3A//doi.org/10.15414/2021.9788055223544&amp;type=extlink" TargetMode="External"/><Relationship Id="rId118" Type="http://schemas.openxmlformats.org/officeDocument/2006/relationships/hyperlink" Target="https://doi.org/10.15414/2021.9788055224008" TargetMode="External"/><Relationship Id="rId139" Type="http://schemas.openxmlformats.org/officeDocument/2006/relationships/hyperlink" Target="https://arl4.library.sk/arl-spu/sk/gwext/?url=https%3A//doi.org/10.33549/physiolres.934680&amp;type=extlink" TargetMode="External"/><Relationship Id="rId85" Type="http://schemas.openxmlformats.org/officeDocument/2006/relationships/hyperlink" Target="https://doi.org/10.1080/03601234.2021.1890513" TargetMode="External"/><Relationship Id="rId150" Type="http://schemas.openxmlformats.org/officeDocument/2006/relationships/hyperlink" Target="https://doi.org/10.15414/2021.9788055224121" TargetMode="External"/><Relationship Id="rId171" Type="http://schemas.openxmlformats.org/officeDocument/2006/relationships/hyperlink" Target="https://ecobiomeuz.com/f/icmbb2021_abstract_book.pdf" TargetMode="External"/><Relationship Id="rId12" Type="http://schemas.openxmlformats.org/officeDocument/2006/relationships/hyperlink" Target="https://office2.jmbfs.org/index.php/JMBFS/article/view/4771/378" TargetMode="External"/><Relationship Id="rId33" Type="http://schemas.openxmlformats.org/officeDocument/2006/relationships/hyperlink" Target="https://doi.org/10.1515/biol-2021-0038" TargetMode="External"/><Relationship Id="rId108" Type="http://schemas.openxmlformats.org/officeDocument/2006/relationships/hyperlink" Target="https://agronomy.emu.ee/wp-content/uploads/2021/07/Vol19No3_Karandusovska.pdf" TargetMode="External"/><Relationship Id="rId129" Type="http://schemas.openxmlformats.org/officeDocument/2006/relationships/hyperlink" Target="https://www.shs-conferences.org/articles/shsconf/abs/2021/40/shsconf_glob2021_09002/shsconf_glob2021_09002.html" TargetMode="External"/><Relationship Id="rId54" Type="http://schemas.openxmlformats.org/officeDocument/2006/relationships/hyperlink" Target="https://www.sazu.si/uploads/files/5d71065c65d3e9a94a8bcdb9/Fagopyrum_vol%2038-2_vse%20strani.pdf" TargetMode="External"/><Relationship Id="rId75" Type="http://schemas.openxmlformats.org/officeDocument/2006/relationships/hyperlink" Target="https://fvhe.vfu.cz/files/upload/Lenfeldovy%20a%20Hoklovy%20dny/Sborn%C3%ADk%20-%20Hygiena%20a%20technologie%20potravin%20-%20L.%20Lenfeldovy%20a%20H%C3%B6klovy%20dny.pdf" TargetMode="External"/><Relationship Id="rId96" Type="http://schemas.openxmlformats.org/officeDocument/2006/relationships/hyperlink" Target="http://www.slpk.sk/eldo/2021/dl/9788055223322/9788055223322.pdf" TargetMode="External"/><Relationship Id="rId140" Type="http://schemas.openxmlformats.org/officeDocument/2006/relationships/hyperlink" Target="https://arl4.library.sk/arl-spu/sk/gwext/?url=https%3A//doi.org/10.15414/2021.9788055224121&amp;type=extlink" TargetMode="External"/><Relationship Id="rId161" Type="http://schemas.openxmlformats.org/officeDocument/2006/relationships/hyperlink" Target="https://doi.org/10.15414/2021.9788055224121" TargetMode="External"/><Relationship Id="rId6" Type="http://schemas.openxmlformats.org/officeDocument/2006/relationships/hyperlink" Target="https://arl4.library.sk/arl-spu/sk/csg/?repo=spurepo&amp;key=46451623533" TargetMode="External"/><Relationship Id="rId23" Type="http://schemas.openxmlformats.org/officeDocument/2006/relationships/hyperlink" Target="http://www.slpk.sk/eldo/2021/dl/9788055223322/9788055223322.pdf" TargetMode="External"/><Relationship Id="rId28" Type="http://schemas.openxmlformats.org/officeDocument/2006/relationships/hyperlink" Target="https://doi.org/10.15414/jmbfs.4426" TargetMode="External"/><Relationship Id="rId49" Type="http://schemas.openxmlformats.org/officeDocument/2006/relationships/hyperlink" Target="https://doi.org/10.1155/2021/5584652" TargetMode="External"/><Relationship Id="rId114" Type="http://schemas.openxmlformats.org/officeDocument/2006/relationships/hyperlink" Target="https://doi.org/10.15414/2021.9788055224008" TargetMode="External"/><Relationship Id="rId119" Type="http://schemas.openxmlformats.org/officeDocument/2006/relationships/hyperlink" Target="https://doi.org/10.15414/2021.9788055224008" TargetMode="External"/><Relationship Id="rId44" Type="http://schemas.openxmlformats.org/officeDocument/2006/relationships/hyperlink" Target="https://www.researchgate.net/publication/352055002_Identification_of_Bacterial_Species_Isolated_from_Biscuits_in_Response_to_their_Storage_Period" TargetMode="External"/><Relationship Id="rId60" Type="http://schemas.openxmlformats.org/officeDocument/2006/relationships/hyperlink" Target="https://doi.org/10.5219/1619" TargetMode="External"/><Relationship Id="rId65" Type="http://schemas.openxmlformats.org/officeDocument/2006/relationships/hyperlink" Target="https://doi.org/10.15414/jmbfs.3986" TargetMode="External"/><Relationship Id="rId81" Type="http://schemas.openxmlformats.org/officeDocument/2006/relationships/hyperlink" Target="http://www.acta.fapz.uniag.sk/journal/index.php/on_line/article/view/780" TargetMode="External"/><Relationship Id="rId86" Type="http://schemas.openxmlformats.org/officeDocument/2006/relationships/hyperlink" Target="https://doi.org/10.1080/03601234.2021.1890513" TargetMode="External"/><Relationship Id="rId130" Type="http://schemas.openxmlformats.org/officeDocument/2006/relationships/hyperlink" Target="https://www.agriculturejournals.cz/publicFiles/589_2020-PSE.pdf" TargetMode="External"/><Relationship Id="rId135" Type="http://schemas.openxmlformats.org/officeDocument/2006/relationships/hyperlink" Target="https://office2.jmbfs.org/index.php/JMBFS/article/view/5583" TargetMode="External"/><Relationship Id="rId151" Type="http://schemas.openxmlformats.org/officeDocument/2006/relationships/hyperlink" Target="https://doi.org/10.15414/2021.9788055224121" TargetMode="External"/><Relationship Id="rId156" Type="http://schemas.openxmlformats.org/officeDocument/2006/relationships/hyperlink" Target="https://doi.org/10.15414/2021.9788055224121" TargetMode="External"/><Relationship Id="rId177" Type="http://schemas.openxmlformats.org/officeDocument/2006/relationships/hyperlink" Target="https://www.v4sdbszeged.com/doc/v4sdb_2021_abstracts.pdf" TargetMode="External"/><Relationship Id="rId172" Type="http://schemas.openxmlformats.org/officeDocument/2006/relationships/hyperlink" Target="https://ecobiomeuz.com/f/icmbb2021_abstract_book.pdf" TargetMode="External"/><Relationship Id="rId13" Type="http://schemas.openxmlformats.org/officeDocument/2006/relationships/hyperlink" Target="https://www.agrophysics.org/book-of-abstracts" TargetMode="External"/><Relationship Id="rId18" Type="http://schemas.openxmlformats.org/officeDocument/2006/relationships/hyperlink" Target="https://www.sciendo.com/article/10.2478/ahr-2021-0017" TargetMode="External"/><Relationship Id="rId39" Type="http://schemas.openxmlformats.org/officeDocument/2006/relationships/hyperlink" Target="https://potravinarstvo.com/journal1/index.php/potravinarstvo/article/view/1592/1810" TargetMode="External"/><Relationship Id="rId109" Type="http://schemas.openxmlformats.org/officeDocument/2006/relationships/hyperlink" Target="https://doi.org/10.15414/2021.9788055224008" TargetMode="External"/><Relationship Id="rId34" Type="http://schemas.openxmlformats.org/officeDocument/2006/relationships/hyperlink" Target="https://doi.org/10.1007/s12011-020-02536-7" TargetMode="External"/><Relationship Id="rId50" Type="http://schemas.openxmlformats.org/officeDocument/2006/relationships/hyperlink" Target="https://arl4.library.sk/arl-spu/sk/gwext/?url=https%3A//doi.org/10.32394/rpzh.2021.0159&amp;type=extlink" TargetMode="External"/><Relationship Id="rId55" Type="http://schemas.openxmlformats.org/officeDocument/2006/relationships/hyperlink" Target="https://arl4.library.sk/arl-spu/sk/gwext/?url=https%3A//doi.org/10.3390/plants10061142&amp;type=extlink" TargetMode="External"/><Relationship Id="rId76" Type="http://schemas.openxmlformats.org/officeDocument/2006/relationships/hyperlink" Target="https://sites.google.com/site/riskfactorsfoodchain/book-of-abstracts" TargetMode="External"/><Relationship Id="rId97" Type="http://schemas.openxmlformats.org/officeDocument/2006/relationships/hyperlink" Target="https://www.sazu.si/uploads/files/5d71065c65d3e9a94a8bcdb9/Fagopyrum_vol%2038-2_vse%20strani.pdf" TargetMode="External"/><Relationship Id="rId104" Type="http://schemas.openxmlformats.org/officeDocument/2006/relationships/hyperlink" Target="https://doi.org/10.1371/journal.pone.0257766" TargetMode="External"/><Relationship Id="rId120" Type="http://schemas.openxmlformats.org/officeDocument/2006/relationships/hyperlink" Target="https://doi.org/10.15414/2021.9788055224008" TargetMode="External"/><Relationship Id="rId125" Type="http://schemas.openxmlformats.org/officeDocument/2006/relationships/hyperlink" Target="http://opac.crzp.sk/openURL?crzpSigla=spunitra&amp;crzpID=53150" TargetMode="External"/><Relationship Id="rId141" Type="http://schemas.openxmlformats.org/officeDocument/2006/relationships/hyperlink" Target="https://arl4.library.sk/arl-spu/sk/gwext/?url=https%3A//doi.org/10.15414/2021.9788055224121&amp;type=extlink" TargetMode="External"/><Relationship Id="rId146" Type="http://schemas.openxmlformats.org/officeDocument/2006/relationships/hyperlink" Target="https://arl4.library.sk/arl-spu/sk/gwext/?url=https%3A//doi.org/10.15414/2021.9788055224121&amp;type=extlink" TargetMode="External"/><Relationship Id="rId167" Type="http://schemas.openxmlformats.org/officeDocument/2006/relationships/hyperlink" Target="https://www.mdpi.com/2076-2615/11/11/3145/htm" TargetMode="External"/><Relationship Id="rId7" Type="http://schemas.openxmlformats.org/officeDocument/2006/relationships/hyperlink" Target="https://sjas.ojs.sk/sjas/article/view/718/587" TargetMode="External"/><Relationship Id="rId71" Type="http://schemas.openxmlformats.org/officeDocument/2006/relationships/hyperlink" Target="https://link.springer.com/article/10.1007%2Fs11101-021-09789-7" TargetMode="External"/><Relationship Id="rId92" Type="http://schemas.openxmlformats.org/officeDocument/2006/relationships/hyperlink" Target="http://www.potravinarstvo.com/journal1/index.php/potravinarstvo/article/view/1602" TargetMode="External"/><Relationship Id="rId162" Type="http://schemas.openxmlformats.org/officeDocument/2006/relationships/hyperlink" Target="https://www.mdpi.com/2076-2615/11/11/3331/htm" TargetMode="External"/><Relationship Id="rId2" Type="http://schemas.openxmlformats.org/officeDocument/2006/relationships/hyperlink" Target="../AppData/Local/Temp/793-4509-1-PB.pdf" TargetMode="External"/><Relationship Id="rId29" Type="http://schemas.openxmlformats.org/officeDocument/2006/relationships/hyperlink" Target="http://www.slpk.sk/eldo/2021/dl/9788055223537/9788055223537.html" TargetMode="External"/><Relationship Id="rId24" Type="http://schemas.openxmlformats.org/officeDocument/2006/relationships/hyperlink" Target="https://www.vulhm.cz/files/uploads/2021/07/630.pdf" TargetMode="External"/><Relationship Id="rId40" Type="http://schemas.openxmlformats.org/officeDocument/2006/relationships/hyperlink" Target="https://doi.org/10.1007/978-3-030-70486-5" TargetMode="External"/><Relationship Id="rId45" Type="http://schemas.openxmlformats.org/officeDocument/2006/relationships/hyperlink" Target="http://www.potravinarstvo.com/journal1/index.php/potravinarstvo/article/view/1602" TargetMode="External"/><Relationship Id="rId66" Type="http://schemas.openxmlformats.org/officeDocument/2006/relationships/hyperlink" Target="https://arl4.library.sk/arl-spu/sk/gwext/?url=https%3A//doi.org/10.1080/03601234.2021.1973323&amp;type=extlink" TargetMode="External"/><Relationship Id="rId87" Type="http://schemas.openxmlformats.org/officeDocument/2006/relationships/hyperlink" Target="http://www.hotskolabrno.cz/upload/userfiles/files/sbornik_XIV_konfer_VSOH_2021_07042021.pdf" TargetMode="External"/><Relationship Id="rId110" Type="http://schemas.openxmlformats.org/officeDocument/2006/relationships/hyperlink" Target="https://arl4.library.sk/arl-spu/sk/gwext/?url=https%3A//doi.org/10.15414/2021.9788055224008&amp;type=extlink" TargetMode="External"/><Relationship Id="rId115" Type="http://schemas.openxmlformats.org/officeDocument/2006/relationships/hyperlink" Target="https://arl4.library.sk/arl-spu/sk/gwext/?url=https%3A//doi.org/10.15414/2021.9788055224008&amp;type=extlink" TargetMode="External"/><Relationship Id="rId131" Type="http://schemas.openxmlformats.org/officeDocument/2006/relationships/hyperlink" Target="https://arl4.library.sk/arl-spu/sk/gwext/?url=https%3A//doi.org/10.3390/agronomy11122565&amp;type=extlink" TargetMode="External"/><Relationship Id="rId136" Type="http://schemas.openxmlformats.org/officeDocument/2006/relationships/hyperlink" Target="https://arl4.library.sk/arl-spu/sk/gwext/?url=https%3A//doi.org/10.31545/intagr/142472&amp;type=extlink" TargetMode="External"/><Relationship Id="rId157" Type="http://schemas.openxmlformats.org/officeDocument/2006/relationships/hyperlink" Target="https://arl4.library.sk/arl-spu/sk/gwext/?url=https%3A//doi.org/10.15414/2021.9788055224121&amp;type=extlink" TargetMode="External"/><Relationship Id="rId178" Type="http://schemas.openxmlformats.org/officeDocument/2006/relationships/hyperlink" Target="https://www.v4sdbszeged.com/doc/v4sdb_2021_abstracts.pdf" TargetMode="External"/><Relationship Id="rId61" Type="http://schemas.openxmlformats.org/officeDocument/2006/relationships/hyperlink" Target="https://arl4.library.sk/arl-spu/sk/gwext/?url=https%3A//doi.org/10.5219/1655&amp;type=extlink" TargetMode="External"/><Relationship Id="rId82" Type="http://schemas.openxmlformats.org/officeDocument/2006/relationships/hyperlink" Target="https://arl4.library.sk/arl-spu/sk/gwext/?url=https%3A//doi.org/10.1007/s11756-021-00737-6&amp;type=extlink" TargetMode="External"/><Relationship Id="rId152" Type="http://schemas.openxmlformats.org/officeDocument/2006/relationships/hyperlink" Target="https://arl4.library.sk/arl-spu/sk/gwext/?url=https%3A//doi.org/10.15414/2021.9788055224121&amp;type=extlink" TargetMode="External"/><Relationship Id="rId173" Type="http://schemas.openxmlformats.org/officeDocument/2006/relationships/hyperlink" Target="https://potravinarstvo.com/journal1/index.php/potravinarstvo/article/view/1689/1929" TargetMode="External"/><Relationship Id="rId19" Type="http://schemas.openxmlformats.org/officeDocument/2006/relationships/hyperlink" Target="https://www.mdpi.com/1424-8247/14/9/881" TargetMode="External"/><Relationship Id="rId14" Type="http://schemas.openxmlformats.org/officeDocument/2006/relationships/hyperlink" Target="https://arl4.library.sk/arl-spu/sk/csg/?repo=spurepo&amp;key=46451623533" TargetMode="External"/><Relationship Id="rId30" Type="http://schemas.openxmlformats.org/officeDocument/2006/relationships/hyperlink" Target="http://www.slpk.sk/eldo/2021/dl/9788055224121/9788055224121.pdf" TargetMode="External"/><Relationship Id="rId35" Type="http://schemas.openxmlformats.org/officeDocument/2006/relationships/hyperlink" Target="https://doi.org/10.1080/03601234.2021.1890513" TargetMode="External"/><Relationship Id="rId56" Type="http://schemas.openxmlformats.org/officeDocument/2006/relationships/hyperlink" Target="https://arl4.library.sk/arl-spu/sk/gwext/?url=https%3A//doi.org/10.1155/2021/5512236&amp;type=extlink" TargetMode="External"/><Relationship Id="rId77" Type="http://schemas.openxmlformats.org/officeDocument/2006/relationships/hyperlink" Target="https://fvhe.vfu.cz/cz/hygiena-a-technologie-potravin-l-lenfeldovy-a-hoklovy-dny" TargetMode="External"/><Relationship Id="rId100" Type="http://schemas.openxmlformats.org/officeDocument/2006/relationships/hyperlink" Target="https://arl4.library.sk/arl-spu/sk/gwext/?url=https%3A//doi.org/10.15414/2021.9788055223537&amp;type=extlink" TargetMode="External"/><Relationship Id="rId105" Type="http://schemas.openxmlformats.org/officeDocument/2006/relationships/hyperlink" Target="https://drive.google.com/file/d/1avF-JdOg64_aLP-cdpha47IZLj_Pi0Vc/view" TargetMode="External"/><Relationship Id="rId126" Type="http://schemas.openxmlformats.org/officeDocument/2006/relationships/hyperlink" Target="https://www.nordsci.org/nordsci-library/p/consumer-behavior-on-the-beer-market-in-the-slovak-republic" TargetMode="External"/><Relationship Id="rId147" Type="http://schemas.openxmlformats.org/officeDocument/2006/relationships/hyperlink" Target="https://arl4.library.sk/arl-spu/sk/gwext/?url=https%3A//doi.org/10.15414/2021.9788055224121&amp;type=extlink" TargetMode="External"/><Relationship Id="rId168" Type="http://schemas.openxmlformats.org/officeDocument/2006/relationships/hyperlink" Target="https://arl4.library.sk/arl-spu/sk/gwext/?url=https%3A//doi.org/10.15414/ainhlq.2021.0021&amp;type=extlink" TargetMode="External"/><Relationship Id="rId8" Type="http://schemas.openxmlformats.org/officeDocument/2006/relationships/hyperlink" Target="https://link.springer.com/article/10.1007%2Fs11101-021-09789-7" TargetMode="External"/><Relationship Id="rId51" Type="http://schemas.openxmlformats.org/officeDocument/2006/relationships/hyperlink" Target="https://arl4.library.sk/arl-spu/sk/gwext/?url=https%3A//doi.org/10.1007/978-3-030-75275-0_24&amp;type=extlink" TargetMode="External"/><Relationship Id="rId72" Type="http://schemas.openxmlformats.org/officeDocument/2006/relationships/hyperlink" Target="https://arl4.library.sk/arl-spu/sk/gwext/?url=https%3A//doi.org/10.15414/2021.9788055223537&amp;type=extlink" TargetMode="External"/><Relationship Id="rId93" Type="http://schemas.openxmlformats.org/officeDocument/2006/relationships/hyperlink" Target="http://www.potravinarstvo.com/journal1/index.php/potravinarstvo/article/view/1602" TargetMode="External"/><Relationship Id="rId98" Type="http://schemas.openxmlformats.org/officeDocument/2006/relationships/hyperlink" Target="https://arl4.library.sk/arl-spu/sk/gwext/?url=https%3A//doi.org/10.3390/plants10061142&amp;type=extlink" TargetMode="External"/><Relationship Id="rId121" Type="http://schemas.openxmlformats.org/officeDocument/2006/relationships/hyperlink" Target="https://doi.org/10.15414/2021.9788055224008" TargetMode="External"/><Relationship Id="rId142" Type="http://schemas.openxmlformats.org/officeDocument/2006/relationships/hyperlink" Target="https://arl4.library.sk/arl-spu/sk/gwext/?url=https%3A//doi.org/10.15414/2021.9788055224121&amp;type=extlink" TargetMode="External"/><Relationship Id="rId163" Type="http://schemas.openxmlformats.org/officeDocument/2006/relationships/hyperlink" Target="https://www.mdpi.com/2076-2615/11/11/3331/htm" TargetMode="External"/><Relationship Id="rId3" Type="http://schemas.openxmlformats.org/officeDocument/2006/relationships/hyperlink" Target="https://www.mdpi.com/2304-8158/10/5/1087" TargetMode="External"/><Relationship Id="rId25" Type="http://schemas.openxmlformats.org/officeDocument/2006/relationships/hyperlink" Target="https://arl4.library.sk/arl-spu/sk/csg/?repo=spurepo&amp;key=46451623533" TargetMode="External"/><Relationship Id="rId46" Type="http://schemas.openxmlformats.org/officeDocument/2006/relationships/hyperlink" Target="https://doi.org/10.5219/1618" TargetMode="External"/><Relationship Id="rId67" Type="http://schemas.openxmlformats.org/officeDocument/2006/relationships/hyperlink" Target="https://arl4.library.sk/arl-spu/sk/gwext/?url=https%3A//doi.org/10.3390/app11178177&amp;type=extlink" TargetMode="External"/><Relationship Id="rId116" Type="http://schemas.openxmlformats.org/officeDocument/2006/relationships/hyperlink" Target="https://doi.org/10.15414/2021.9788055224008" TargetMode="External"/><Relationship Id="rId137" Type="http://schemas.openxmlformats.org/officeDocument/2006/relationships/hyperlink" Target="https://arl4.library.sk/arl-spu/sk/gwext/?url=https%3A//doi.org/10.33549/physiolres.934680&amp;type=extlink" TargetMode="External"/><Relationship Id="rId158" Type="http://schemas.openxmlformats.org/officeDocument/2006/relationships/hyperlink" Target="https://doi.org/10.15414/2021.9788055224121" TargetMode="External"/><Relationship Id="rId20" Type="http://schemas.openxmlformats.org/officeDocument/2006/relationships/hyperlink" Target="https://www.sciendo.com/article/10.2478/ata-2021-0033" TargetMode="External"/><Relationship Id="rId41" Type="http://schemas.openxmlformats.org/officeDocument/2006/relationships/hyperlink" Target="http://www.hotskolabrno.cz/upload/userfiles/files/JTHC_1_2021.pdf" TargetMode="External"/><Relationship Id="rId62" Type="http://schemas.openxmlformats.org/officeDocument/2006/relationships/hyperlink" Target="https://arl4.library.sk/arl-spu/sk/gwext/?url=https%3A//doi.org/10.15414/2021.9788055223537&amp;type=extlink" TargetMode="External"/><Relationship Id="rId83" Type="http://schemas.openxmlformats.org/officeDocument/2006/relationships/hyperlink" Target="https://doi.org/10.1007/s12011-020-02536-7" TargetMode="External"/><Relationship Id="rId88" Type="http://schemas.openxmlformats.org/officeDocument/2006/relationships/hyperlink" Target="https://doi.org/10.1007/978-3-030-70486-5" TargetMode="External"/><Relationship Id="rId111" Type="http://schemas.openxmlformats.org/officeDocument/2006/relationships/hyperlink" Target="https://www.agrophysics.org/" TargetMode="External"/><Relationship Id="rId132" Type="http://schemas.openxmlformats.org/officeDocument/2006/relationships/hyperlink" Target="https://arl4.library.sk/arl-spu/sk/gwext/?url=https%3A//www.iseki-food.net/iseki-e-conferences&amp;type=extlink" TargetMode="External"/><Relationship Id="rId153" Type="http://schemas.openxmlformats.org/officeDocument/2006/relationships/hyperlink" Target="https://arl4.library.sk/arl-spu/sk/gwext/?url=https%3A//doi.org/10.15414/2021.9788055224121&amp;type=extlink" TargetMode="External"/><Relationship Id="rId174" Type="http://schemas.openxmlformats.org/officeDocument/2006/relationships/hyperlink" Target="https://arl4.library.sk/arl-spu/sk/gwext/?url=https%3A//abstracts.preveda.sk/%3Fabstract%3D2159&amp;type=extlink" TargetMode="External"/><Relationship Id="rId179" Type="http://schemas.openxmlformats.org/officeDocument/2006/relationships/printerSettings" Target="../printerSettings/printerSettings2.bin"/><Relationship Id="rId15" Type="http://schemas.openxmlformats.org/officeDocument/2006/relationships/hyperlink" Target="http://www.slpk.sk/eldo/2021/dl/9788055223322/9788055223322.pdf" TargetMode="External"/><Relationship Id="rId36" Type="http://schemas.openxmlformats.org/officeDocument/2006/relationships/hyperlink" Target="https://arl4.library.sk/arl-spu/sk/gwext/?url=https%3A//doi.org/10.5219/1586&amp;type=extlink" TargetMode="External"/><Relationship Id="rId57" Type="http://schemas.openxmlformats.org/officeDocument/2006/relationships/hyperlink" Target="https://www.tf.llu.lv/conference/proceedings2016/Papers/N147.pdf" TargetMode="External"/><Relationship Id="rId106" Type="http://schemas.openxmlformats.org/officeDocument/2006/relationships/hyperlink" Target="https://www.vuepp.sk/EP2021/3/3_Rajcaniova_Strategie_pre_biohospodarstvo.pdf" TargetMode="External"/><Relationship Id="rId127" Type="http://schemas.openxmlformats.org/officeDocument/2006/relationships/hyperlink" Target="https://www.nordsci.org/nordsci-library/p/poultry-meat-and-meat-products-market-in-the-slovak-republic-with-an-emphasis-on-consumption" TargetMode="External"/><Relationship Id="rId10" Type="http://schemas.openxmlformats.org/officeDocument/2006/relationships/hyperlink" Target="https://arl4.library.sk/arl-spu/sk/gwext/?url=https%3A//doi.org/10.15414/2021.9788055223537&amp;type=extlink" TargetMode="External"/><Relationship Id="rId31" Type="http://schemas.openxmlformats.org/officeDocument/2006/relationships/hyperlink" Target="http://www.acta.fapz.uniag.sk/journal/index.php/on_line/article/view/780" TargetMode="External"/><Relationship Id="rId52" Type="http://schemas.openxmlformats.org/officeDocument/2006/relationships/hyperlink" Target="http://www.slpk.sk/eldo/2021/dl/9788055223322/9788055223322.pdf" TargetMode="External"/><Relationship Id="rId73" Type="http://schemas.openxmlformats.org/officeDocument/2006/relationships/hyperlink" Target="https://up.lublin.pl/wip/wp-content/uploads/sites/7/2021/09/Streszczenia-Rola-Inzynierii-Rolniczej-i-Inzynierii-Srodowiska-w-Rozwoju-Rolnictwa-Zrownowazonego.pdf" TargetMode="External"/><Relationship Id="rId78" Type="http://schemas.openxmlformats.org/officeDocument/2006/relationships/hyperlink" Target="https://www.agrophysics.org/book-of-abstracts" TargetMode="External"/><Relationship Id="rId94" Type="http://schemas.openxmlformats.org/officeDocument/2006/relationships/hyperlink" Target="https://arl4.library.sk/arl-spu/sk/gwext/?url=https%3A//doi.org/10.5219/1621&amp;type=extlink" TargetMode="External"/><Relationship Id="rId99" Type="http://schemas.openxmlformats.org/officeDocument/2006/relationships/hyperlink" Target="https://abstracts.preveda.sk/?abstract=2134" TargetMode="External"/><Relationship Id="rId101" Type="http://schemas.openxmlformats.org/officeDocument/2006/relationships/hyperlink" Target="https://arl4.library.sk/arl-spu/sk/gwext/?url=https%3A//doi.org/10.15414/2021.9788055223544&amp;type=extlink" TargetMode="External"/><Relationship Id="rId122" Type="http://schemas.openxmlformats.org/officeDocument/2006/relationships/hyperlink" Target="https://arl4.library.sk/arl-spu/sk/gwext/?url=https%3A//doi.org/10.15414/2021.9788055224008&amp;type=extlink" TargetMode="External"/><Relationship Id="rId143" Type="http://schemas.openxmlformats.org/officeDocument/2006/relationships/hyperlink" Target="https://arl4.library.sk/arl-spu/sk/gwext/?url=https%3A//doi.org/10.15414/2021.9788055224121&amp;type=extlink" TargetMode="External"/><Relationship Id="rId148" Type="http://schemas.openxmlformats.org/officeDocument/2006/relationships/hyperlink" Target="https://arl4.library.sk/arl-spu/sk/gwext/?url=https%3A//doi.org/10.15414/2021.9788055224121&amp;type=extlink" TargetMode="External"/><Relationship Id="rId164" Type="http://schemas.openxmlformats.org/officeDocument/2006/relationships/hyperlink" Target="https://www.mdpi.com/2076-2615/11/11/3331/htm" TargetMode="External"/><Relationship Id="rId169" Type="http://schemas.openxmlformats.org/officeDocument/2006/relationships/hyperlink" Target="https://arl4.library.sk/arl-spu/sk/gwext/?url=https%3A//doi.org/10.15414/ainhlq.2021.0021&amp;type=extlink" TargetMode="External"/><Relationship Id="rId4" Type="http://schemas.openxmlformats.org/officeDocument/2006/relationships/hyperlink" Target="http://www.slpk.sk/eldo/2021/dl/9788055223322/9788055223322.pdf" TargetMode="External"/><Relationship Id="rId9" Type="http://schemas.openxmlformats.org/officeDocument/2006/relationships/hyperlink" Target="https://doi.org/10.15414/2021.9788055223537" TargetMode="External"/><Relationship Id="rId26" Type="http://schemas.openxmlformats.org/officeDocument/2006/relationships/hyperlink" Target="https://fvhe.vfu.cz/cz/hygiena-a-technologie-potravin-l-lenfeldovy-a-hoklovy-dny" TargetMode="External"/><Relationship Id="rId47" Type="http://schemas.openxmlformats.org/officeDocument/2006/relationships/hyperlink" Target="https://doi.org/10.5219/1585" TargetMode="External"/><Relationship Id="rId68" Type="http://schemas.openxmlformats.org/officeDocument/2006/relationships/hyperlink" Target="https://arl4.library.sk/arl-spu/sk/gwext/?url=http%3A//dx.doi.org/10.21511/im.17(3).2021.05&amp;type=extlink" TargetMode="External"/><Relationship Id="rId89" Type="http://schemas.openxmlformats.org/officeDocument/2006/relationships/hyperlink" Target="http://www.hotskolabrno.cz/upload/userfiles/files/JTHC_1_2021.pdf" TargetMode="External"/><Relationship Id="rId112" Type="http://schemas.openxmlformats.org/officeDocument/2006/relationships/hyperlink" Target="https://www.agrophysics.org/" TargetMode="External"/><Relationship Id="rId133" Type="http://schemas.openxmlformats.org/officeDocument/2006/relationships/hyperlink" Target="https://arl4.library.sk/arl-spu/sk/gwext/?url=https%3A//www.iseki-food.net/iseki-e-conferences&amp;type=extlink" TargetMode="External"/><Relationship Id="rId154" Type="http://schemas.openxmlformats.org/officeDocument/2006/relationships/hyperlink" Target="https://arl4.library.sk/arl-spu/sk/gwext/?url=https%3A//stijournal.pl/resources/html/article/details%3Fid%3D225147&amp;type=extlink" TargetMode="External"/><Relationship Id="rId175" Type="http://schemas.openxmlformats.org/officeDocument/2006/relationships/hyperlink" Target="https://www.mdpi.com/1420-3049/26/19/5972/htm" TargetMode="External"/><Relationship Id="rId16" Type="http://schemas.openxmlformats.org/officeDocument/2006/relationships/hyperlink" Target="https://up.lublin.pl/wip/wp-content/uploads/sites/7/2021/09/Streszczenia-Rola-Inzynierii-Rolniczej-i-Inzynierii-Srodowiska-w-Rozwoju-Rolnictwa-Zrownowazonego.pdf" TargetMode="External"/><Relationship Id="rId37" Type="http://schemas.openxmlformats.org/officeDocument/2006/relationships/hyperlink" Target="http://doi.org/10.12911/22998993/134040" TargetMode="External"/><Relationship Id="rId58" Type="http://schemas.openxmlformats.org/officeDocument/2006/relationships/hyperlink" Target="https://doi.org/10.3390/app11156735" TargetMode="External"/><Relationship Id="rId79" Type="http://schemas.openxmlformats.org/officeDocument/2006/relationships/hyperlink" Target="http://www.slpk.sk/eldo/2021/dl/9788055223537/9788055223537.html" TargetMode="External"/><Relationship Id="rId102" Type="http://schemas.openxmlformats.org/officeDocument/2006/relationships/hyperlink" Target="https://doi.org/10.15414/jmbfs.3986" TargetMode="External"/><Relationship Id="rId123" Type="http://schemas.openxmlformats.org/officeDocument/2006/relationships/hyperlink" Target="https://arl4.library.sk/arl-spu/sk/gwext/?url=https%3A//doi.org/10.15414/2021.9788055224008&amp;type=extlink" TargetMode="External"/><Relationship Id="rId144" Type="http://schemas.openxmlformats.org/officeDocument/2006/relationships/hyperlink" Target="https://arl4.library.sk/arl-spu/sk/gwext/?url=https%3A//doi.org/10.15414/2021.9788055224121&amp;type=extlink" TargetMode="External"/><Relationship Id="rId90" Type="http://schemas.openxmlformats.org/officeDocument/2006/relationships/hyperlink" Target="http://www.hotskolabrno.cz/upload/userfiles/files/JTHC_1_2021.pdf" TargetMode="External"/><Relationship Id="rId165" Type="http://schemas.openxmlformats.org/officeDocument/2006/relationships/hyperlink" Target="https://gbcsummer.com/wp-content/uploads/2021/09/GBC_Conference_Proceedings_2021.pdf" TargetMode="External"/><Relationship Id="rId27" Type="http://schemas.openxmlformats.org/officeDocument/2006/relationships/hyperlink" Target="http://www.acta.fapz.uniag.sk/journal/index.php/on_line/article/view/788" TargetMode="External"/><Relationship Id="rId48" Type="http://schemas.openxmlformats.org/officeDocument/2006/relationships/hyperlink" Target="https://arl4.library.sk/arl-spu/sk/gwext/?url=https%3A//doi.org/10.5219/1621&amp;type=extlink" TargetMode="External"/><Relationship Id="rId69" Type="http://schemas.openxmlformats.org/officeDocument/2006/relationships/hyperlink" Target="https://arl4.library.sk/arl-spu/sk/gwext/?url=https%3A//doi.org/10.32394/rpzh.2021.0167&amp;type=extlink" TargetMode="External"/><Relationship Id="rId113" Type="http://schemas.openxmlformats.org/officeDocument/2006/relationships/hyperlink" Target="https://doi.org/10.15414/2021.9788055224008" TargetMode="External"/><Relationship Id="rId134" Type="http://schemas.openxmlformats.org/officeDocument/2006/relationships/hyperlink" Target="https://office2.jmbfs.org/index.php/JMBFS/article/view/5583" TargetMode="External"/><Relationship Id="rId80" Type="http://schemas.openxmlformats.org/officeDocument/2006/relationships/hyperlink" Target="https://arl4.library.sk/arl-spu/sk/gwext/?url=https%3A//doi.org/10.1007/s11756-021-00737-6&amp;type=extlink" TargetMode="External"/><Relationship Id="rId155" Type="http://schemas.openxmlformats.org/officeDocument/2006/relationships/hyperlink" Target="https://arl4.library.sk/arl-spu/sk/gwext/?url=https%3A//stijournal.pl/resources/html/article/details%3Fid%3D225147&amp;type=extlink" TargetMode="External"/><Relationship Id="rId176" Type="http://schemas.openxmlformats.org/officeDocument/2006/relationships/hyperlink" Target="https://www.v4sdbszeged.com/doc/v4sdb_2021_abstracts.pdf" TargetMode="External"/><Relationship Id="rId17" Type="http://schemas.openxmlformats.org/officeDocument/2006/relationships/hyperlink" Target="https://www.iseki-food.net/iseki-e-conferences" TargetMode="External"/><Relationship Id="rId38" Type="http://schemas.openxmlformats.org/officeDocument/2006/relationships/hyperlink" Target="http://www.hotskolabrno.cz/upload/userfiles/files/sbornik_XIV_konfer_VSOH_2021_07042021.pdf" TargetMode="External"/><Relationship Id="rId59" Type="http://schemas.openxmlformats.org/officeDocument/2006/relationships/hyperlink" Target="https://abstracts.preveda.sk/?abstract=2134" TargetMode="External"/><Relationship Id="rId103" Type="http://schemas.openxmlformats.org/officeDocument/2006/relationships/hyperlink" Target="https://arl4.library.sk/arl-spu/sk/gwext/?url=https%3A//doi.org/10.3390/app11178177&amp;type=extlink" TargetMode="External"/><Relationship Id="rId124" Type="http://schemas.openxmlformats.org/officeDocument/2006/relationships/hyperlink" Target="https://arl4.library.sk/arl-spu/sk/csg/?repo=spurepo&amp;key=46451623533" TargetMode="External"/><Relationship Id="rId70" Type="http://schemas.openxmlformats.org/officeDocument/2006/relationships/hyperlink" Target="https://doi.org/10.1371/journal.pone.0257766" TargetMode="External"/><Relationship Id="rId91" Type="http://schemas.openxmlformats.org/officeDocument/2006/relationships/hyperlink" Target="https://www.researchgate.net/publication/352055002_Identification_of_Bacterial_Species_Isolated_from_Biscuits_in_Response_to_their_Storage_Period" TargetMode="External"/><Relationship Id="rId145" Type="http://schemas.openxmlformats.org/officeDocument/2006/relationships/hyperlink" Target="https://arl4.library.sk/arl-spu/sk/gwext/?url=https%3A//doi.org/10.15414/2021.9788055224121&amp;type=extlink" TargetMode="External"/><Relationship Id="rId166" Type="http://schemas.openxmlformats.org/officeDocument/2006/relationships/hyperlink" Target="http://ojs.aas.bf.uni-lj.si/index.php/AAS/article/view/2043" TargetMode="External"/><Relationship Id="rId1" Type="http://schemas.openxmlformats.org/officeDocument/2006/relationships/hyperlink" Target="http://www.slpk.sk/eldo/2021/dl/9788055223322/9788055223322.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ambis.cz/files/jthc-1-2022.pdf" TargetMode="External"/><Relationship Id="rId21" Type="http://schemas.openxmlformats.org/officeDocument/2006/relationships/hyperlink" Target="https://doi.org/10.15414/isd2022.s4.11" TargetMode="External"/><Relationship Id="rId42" Type="http://schemas.openxmlformats.org/officeDocument/2006/relationships/hyperlink" Target="https://doi.org./10.15414/2022.9788055225593" TargetMode="External"/><Relationship Id="rId47" Type="http://schemas.openxmlformats.org/officeDocument/2006/relationships/hyperlink" Target="https://doi.org/10.3390/su141912220" TargetMode="External"/><Relationship Id="rId63" Type="http://schemas.openxmlformats.org/officeDocument/2006/relationships/hyperlink" Target="https://doi.org/10.55251/jmbfs.5779" TargetMode="External"/><Relationship Id="rId68" Type="http://schemas.openxmlformats.org/officeDocument/2006/relationships/hyperlink" Target="https://doi.org/10.3390/app122412672" TargetMode="External"/><Relationship Id="rId84" Type="http://schemas.openxmlformats.org/officeDocument/2006/relationships/printerSettings" Target="../printerSettings/printerSettings3.bin"/><Relationship Id="rId16" Type="http://schemas.openxmlformats.org/officeDocument/2006/relationships/hyperlink" Target="https://doi.org/10.3390/stresses2010001" TargetMode="External"/><Relationship Id="rId11" Type="http://schemas.openxmlformats.org/officeDocument/2006/relationships/hyperlink" Target="https://doi.org/10.15414/2022.9788055225173" TargetMode="External"/><Relationship Id="rId32" Type="http://schemas.openxmlformats.org/officeDocument/2006/relationships/hyperlink" Target="https://arl4.library.sk/arl-spu/sk/gwext/?url=https%3A//doi.org/10.55251/jmbfs.9233&amp;type=extlink" TargetMode="External"/><Relationship Id="rId37" Type="http://schemas.openxmlformats.org/officeDocument/2006/relationships/hyperlink" Target="https://sites.google.com/site/riskfactorsfoodchain/book-of-abstracts" TargetMode="External"/><Relationship Id="rId53" Type="http://schemas.openxmlformats.org/officeDocument/2006/relationships/hyperlink" Target="https://doi.org/10.15414/2022.9788055225173" TargetMode="External"/><Relationship Id="rId58" Type="http://schemas.openxmlformats.org/officeDocument/2006/relationships/hyperlink" Target="https://doi.org/10.15414/2022.9788055224978" TargetMode="External"/><Relationship Id="rId74" Type="http://schemas.openxmlformats.org/officeDocument/2006/relationships/hyperlink" Target="https://doi.org/10.3390/ijerph19020857" TargetMode="External"/><Relationship Id="rId79" Type="http://schemas.openxmlformats.org/officeDocument/2006/relationships/hyperlink" Target="https://doi.org/10.3390/polym14194113" TargetMode="External"/><Relationship Id="rId5" Type="http://schemas.openxmlformats.org/officeDocument/2006/relationships/hyperlink" Target="https://doi.org/10.15414/2022.9788055225173" TargetMode="External"/><Relationship Id="rId61" Type="http://schemas.openxmlformats.org/officeDocument/2006/relationships/hyperlink" Target="https://doi.org/10.3390/plants11233375" TargetMode="External"/><Relationship Id="rId82" Type="http://schemas.openxmlformats.org/officeDocument/2006/relationships/hyperlink" Target="https://www.vurv.sk/genofond" TargetMode="External"/><Relationship Id="rId19" Type="http://schemas.openxmlformats.org/officeDocument/2006/relationships/hyperlink" Target="https://doi.org/10.55251/jmbfs.5521" TargetMode="External"/><Relationship Id="rId14" Type="http://schemas.openxmlformats.org/officeDocument/2006/relationships/hyperlink" Target="https://doi.org/10.15414/2022.9788055225173" TargetMode="External"/><Relationship Id="rId22" Type="http://schemas.openxmlformats.org/officeDocument/2006/relationships/hyperlink" Target="http://doi.org/10.30848/PJB2023-1(35)" TargetMode="External"/><Relationship Id="rId27" Type="http://schemas.openxmlformats.org/officeDocument/2006/relationships/hyperlink" Target="https://doi.org/10.3390/foods11243948" TargetMode="External"/><Relationship Id="rId30" Type="http://schemas.openxmlformats.org/officeDocument/2006/relationships/hyperlink" Target="https://arl4.library.sk/arl-spu/sk/gwext/?url=https%3A//sites.google.com/site/riskfactorsfoodchain/book-of-abstracts&amp;type=extlink" TargetMode="External"/><Relationship Id="rId35" Type="http://schemas.openxmlformats.org/officeDocument/2006/relationships/hyperlink" Target="https://arl4.library.sk/arl-spu/sk/gwext/?url=https%3A//sites.google.com/site/riskfactorsfoodchain/book-of-abstracts&amp;type=extlink" TargetMode="External"/><Relationship Id="rId43" Type="http://schemas.openxmlformats.org/officeDocument/2006/relationships/hyperlink" Target="https://dx.doi.org/10.1016/j.acthis.2022.151912" TargetMode="External"/><Relationship Id="rId48" Type="http://schemas.openxmlformats.org/officeDocument/2006/relationships/hyperlink" Target="https://doi.org/10.1007/s11101-021-09789-7" TargetMode="External"/><Relationship Id="rId56" Type="http://schemas.openxmlformats.org/officeDocument/2006/relationships/hyperlink" Target="https://doi.org./10.15414/2022.9788055225593" TargetMode="External"/><Relationship Id="rId64" Type="http://schemas.openxmlformats.org/officeDocument/2006/relationships/hyperlink" Target="https://doi.org/10.55251/jmbfs.5779" TargetMode="External"/><Relationship Id="rId69" Type="http://schemas.openxmlformats.org/officeDocument/2006/relationships/hyperlink" Target="https://www.vfu.cz/files/upload/1697/LI.%20Lenfeldovy%20a%20Hoklovy%20dny%20-%20sbornik.pdf" TargetMode="External"/><Relationship Id="rId77" Type="http://schemas.openxmlformats.org/officeDocument/2006/relationships/hyperlink" Target="https://doi.org/10.12911/22998993/154774" TargetMode="External"/><Relationship Id="rId8" Type="http://schemas.openxmlformats.org/officeDocument/2006/relationships/hyperlink" Target="https://doi.org/10.15414/2022.9788055225579.108-116" TargetMode="External"/><Relationship Id="rId51" Type="http://schemas.openxmlformats.org/officeDocument/2006/relationships/hyperlink" Target="https://www.mdpi.com/2223-7747/11/16/2087" TargetMode="External"/><Relationship Id="rId72" Type="http://schemas.openxmlformats.org/officeDocument/2006/relationships/hyperlink" Target="https://doi.org/10.15414/2022.9788055225173" TargetMode="External"/><Relationship Id="rId80" Type="http://schemas.openxmlformats.org/officeDocument/2006/relationships/hyperlink" Target="https://doi.org/10.15414/isd2022.s3.08" TargetMode="External"/><Relationship Id="rId3" Type="http://schemas.openxmlformats.org/officeDocument/2006/relationships/hyperlink" Target="https://www.mpsr.sk/xiii-rocnik-vedeckej-konferencie-mladi-vedci-bezpecnost-potravinoveho-retazca-online-7-decembra-2021/752-111-752-16969" TargetMode="External"/><Relationship Id="rId12" Type="http://schemas.openxmlformats.org/officeDocument/2006/relationships/hyperlink" Target="https://doi.org/10.3390/IECPS2021-11976" TargetMode="External"/><Relationship Id="rId17" Type="http://schemas.openxmlformats.org/officeDocument/2006/relationships/hyperlink" Target="https://webcache.googleusercontent.com/search?q=cache:juKLoNIdgNQJ:https://www.mpsr.sk/resources/documents/21285.pdf&amp;cd=7&amp;hl=sk&amp;ct=clnk&amp;gl=sk&amp;client=firefox-b-d" TargetMode="External"/><Relationship Id="rId25" Type="http://schemas.openxmlformats.org/officeDocument/2006/relationships/hyperlink" Target="https://www.ambis.cz/files/jthc-1-2022.pdf" TargetMode="External"/><Relationship Id="rId33" Type="http://schemas.openxmlformats.org/officeDocument/2006/relationships/hyperlink" Target="https://www.vfu.cz/files/upload/1697/LI.%20Lenfeldovy%20a%20Hoklovy%20dny%20-%20sbornik.pdf" TargetMode="External"/><Relationship Id="rId38" Type="http://schemas.openxmlformats.org/officeDocument/2006/relationships/hyperlink" Target="https://sites.google.com/site/riskfactorsfoodchain/book-of-abstracts" TargetMode="External"/><Relationship Id="rId46" Type="http://schemas.openxmlformats.org/officeDocument/2006/relationships/hyperlink" Target="https://doi.org/10.55251/jmbfs.6001" TargetMode="External"/><Relationship Id="rId59" Type="http://schemas.openxmlformats.org/officeDocument/2006/relationships/hyperlink" Target="https://doi.org/10.3390/ani12182315" TargetMode="External"/><Relationship Id="rId67" Type="http://schemas.openxmlformats.org/officeDocument/2006/relationships/hyperlink" Target="https://doi.org/10.3390/app122412672" TargetMode="External"/><Relationship Id="rId20" Type="http://schemas.openxmlformats.org/officeDocument/2006/relationships/hyperlink" Target="https://doi.org/10.15414/afz.2022.25.01.46-53" TargetMode="External"/><Relationship Id="rId41" Type="http://schemas.openxmlformats.org/officeDocument/2006/relationships/hyperlink" Target="https://arl4.library.sk/arl-spu/sk/gwext/?url=https%3A//doi.org/10.15414/2022.9788055224879&amp;type=extlink" TargetMode="External"/><Relationship Id="rId54" Type="http://schemas.openxmlformats.org/officeDocument/2006/relationships/hyperlink" Target="https://ap.pef.czu.cz/en/r-12193-conference-proceedings" TargetMode="External"/><Relationship Id="rId62" Type="http://schemas.openxmlformats.org/officeDocument/2006/relationships/hyperlink" Target="https://doi.org/10.55251/jmbfs.9219" TargetMode="External"/><Relationship Id="rId70" Type="http://schemas.openxmlformats.org/officeDocument/2006/relationships/hyperlink" Target="https://doi.org/10.15414/2022.9788055225173" TargetMode="External"/><Relationship Id="rId75" Type="http://schemas.openxmlformats.org/officeDocument/2006/relationships/hyperlink" Target="https://doi.org/10.3390/ijerph19020857" TargetMode="External"/><Relationship Id="rId83" Type="http://schemas.openxmlformats.org/officeDocument/2006/relationships/hyperlink" Target="https://www.scientific-publications.net/get/1000055/1665227068831089.pdf" TargetMode="External"/><Relationship Id="rId1" Type="http://schemas.openxmlformats.org/officeDocument/2006/relationships/hyperlink" Target="http://acta.fapz.uniag.sk/journal/article/view/48" TargetMode="External"/><Relationship Id="rId6" Type="http://schemas.openxmlformats.org/officeDocument/2006/relationships/hyperlink" Target="https://doi.org/10.15414/2022.9788055225173" TargetMode="External"/><Relationship Id="rId15" Type="http://schemas.openxmlformats.org/officeDocument/2006/relationships/hyperlink" Target="https://dx.doi/10.5593/sgem2021/4.1/s19.45" TargetMode="External"/><Relationship Id="rId23" Type="http://schemas.openxmlformats.org/officeDocument/2006/relationships/hyperlink" Target="https://doi.org/10.3390/plants11172222" TargetMode="External"/><Relationship Id="rId28" Type="http://schemas.openxmlformats.org/officeDocument/2006/relationships/hyperlink" Target="https://doi.org/10.3390/foods11243948" TargetMode="External"/><Relationship Id="rId36" Type="http://schemas.openxmlformats.org/officeDocument/2006/relationships/hyperlink" Target="https://doi.org/10.1556/004.2022.00016" TargetMode="External"/><Relationship Id="rId49" Type="http://schemas.openxmlformats.org/officeDocument/2006/relationships/hyperlink" Target="https://doi.org/10.1007/s11101-021-09789-7" TargetMode="External"/><Relationship Id="rId57" Type="http://schemas.openxmlformats.org/officeDocument/2006/relationships/hyperlink" Target="https://doi.org/10.2478/eual-2022-0003" TargetMode="External"/><Relationship Id="rId10" Type="http://schemas.openxmlformats.org/officeDocument/2006/relationships/hyperlink" Target="https://doi.org/10.24136/eq.2022.009" TargetMode="External"/><Relationship Id="rId31" Type="http://schemas.openxmlformats.org/officeDocument/2006/relationships/hyperlink" Target="https://doi.org/10.55251/jmbfs.9460" TargetMode="External"/><Relationship Id="rId44" Type="http://schemas.openxmlformats.org/officeDocument/2006/relationships/hyperlink" Target="https://dx.doi.org/10.1016/j.acthis.2022.151912" TargetMode="External"/><Relationship Id="rId52" Type="http://schemas.openxmlformats.org/officeDocument/2006/relationships/hyperlink" Target="https://doi.org/10.15414/2022.9788055225173" TargetMode="External"/><Relationship Id="rId60" Type="http://schemas.openxmlformats.org/officeDocument/2006/relationships/hyperlink" Target="https://doi.org/10.3390/plants11233375" TargetMode="External"/><Relationship Id="rId65" Type="http://schemas.openxmlformats.org/officeDocument/2006/relationships/hyperlink" Target="https://doi.org/10.55251/jmbfs.9489" TargetMode="External"/><Relationship Id="rId73" Type="http://schemas.openxmlformats.org/officeDocument/2006/relationships/hyperlink" Target="https://doi.org/10.3390/ijerph19020857" TargetMode="External"/><Relationship Id="rId78" Type="http://schemas.openxmlformats.org/officeDocument/2006/relationships/hyperlink" Target="https://doi.org/10.12911/22998993/154774" TargetMode="External"/><Relationship Id="rId81" Type="http://schemas.openxmlformats.org/officeDocument/2006/relationships/hyperlink" Target="https://www.ingrovydny.af.mendelu.cz/ke-stazeni" TargetMode="External"/><Relationship Id="rId4" Type="http://schemas.openxmlformats.org/officeDocument/2006/relationships/hyperlink" Target="https://sites.google.com/site/vedamladych/list-of-proceedings/2022" TargetMode="External"/><Relationship Id="rId9" Type="http://schemas.openxmlformats.org/officeDocument/2006/relationships/hyperlink" Target="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 TargetMode="External"/><Relationship Id="rId13" Type="http://schemas.openxmlformats.org/officeDocument/2006/relationships/hyperlink" Target="https://doi.org/10.15414/2022.9788055225173" TargetMode="External"/><Relationship Id="rId18" Type="http://schemas.openxmlformats.org/officeDocument/2006/relationships/hyperlink" Target="https://doi.org/10.1108/BFJ-06-2022-0517" TargetMode="External"/><Relationship Id="rId39" Type="http://schemas.openxmlformats.org/officeDocument/2006/relationships/hyperlink" Target="https://arl4.library.sk/arl-spu/sk/gwext/?url=https%3A//doi.org/10.3390/IECPS2021-11926&amp;type=extlink" TargetMode="External"/><Relationship Id="rId34" Type="http://schemas.openxmlformats.org/officeDocument/2006/relationships/hyperlink" Target="https://keypublishing.org/jhed/wp-content/uploads/2022/01/08.-Full-paper-Miroslava-Kacaniova.pdf" TargetMode="External"/><Relationship Id="rId50" Type="http://schemas.openxmlformats.org/officeDocument/2006/relationships/hyperlink" Target="https://www.researchgate.net/publication/362280298_IMPACT_OF_DIFFERENT_FOPL_SYSTEMS_NUTRI-SCORE_vs_NUTRINFORM_ON_CONSUMER_BEHAVIOUR_CASE_STUDY_OF_THE_SLOVAK_REPUBLIC" TargetMode="External"/><Relationship Id="rId55" Type="http://schemas.openxmlformats.org/officeDocument/2006/relationships/hyperlink" Target="https://doi.org/10.3390/plants11010044" TargetMode="External"/><Relationship Id="rId76" Type="http://schemas.openxmlformats.org/officeDocument/2006/relationships/hyperlink" Target="https://doi.org/10.3390/ijerph19020857" TargetMode="External"/><Relationship Id="rId7" Type="http://schemas.openxmlformats.org/officeDocument/2006/relationships/hyperlink" Target="https://doi.org/10.15414/2022.9788055225173" TargetMode="External"/><Relationship Id="rId71" Type="http://schemas.openxmlformats.org/officeDocument/2006/relationships/hyperlink" Target="https://doi.org/10.3390/oxygen2040036" TargetMode="External"/><Relationship Id="rId2" Type="http://schemas.openxmlformats.org/officeDocument/2006/relationships/hyperlink" Target="http://acta.fapz.uniag.sk/journal/article/view/48" TargetMode="External"/><Relationship Id="rId29" Type="http://schemas.openxmlformats.org/officeDocument/2006/relationships/hyperlink" Target="https://doi.org/10.1108/BFJ-07-2022-0656" TargetMode="External"/><Relationship Id="rId24" Type="http://schemas.openxmlformats.org/officeDocument/2006/relationships/hyperlink" Target="https://doi.org/10.3390/ijms232416056" TargetMode="External"/><Relationship Id="rId40" Type="http://schemas.openxmlformats.org/officeDocument/2006/relationships/hyperlink" Target="https://arl4.library.sk/arl-spu/sk/gwext/?url=https%3A//doi.org/10.22630/ESARE.2021.5.6&amp;type=extlink" TargetMode="External"/><Relationship Id="rId45" Type="http://schemas.openxmlformats.org/officeDocument/2006/relationships/hyperlink" Target="https://dx.doi.org/10.1016/j.acthis.2022.151912" TargetMode="External"/><Relationship Id="rId66" Type="http://schemas.openxmlformats.org/officeDocument/2006/relationships/hyperlink" Target="https://doi.org/10.55251/jmbfs.948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doi.org/10.15414/2023.9788055226033" TargetMode="External"/><Relationship Id="rId117" Type="http://schemas.openxmlformats.org/officeDocument/2006/relationships/hyperlink" Target="https://doi.org/10.15414/2023.sqf23-psp" TargetMode="External"/><Relationship Id="rId21" Type="http://schemas.openxmlformats.org/officeDocument/2006/relationships/hyperlink" Target="https://www.atdcr.cz/web/document/cms_library/386.pdf" TargetMode="External"/><Relationship Id="rId42" Type="http://schemas.openxmlformats.org/officeDocument/2006/relationships/hyperlink" Target="https://www.potravinarstvo.sk/index.files/zbornik2023.pdf" TargetMode="External"/><Relationship Id="rId47" Type="http://schemas.openxmlformats.org/officeDocument/2006/relationships/hyperlink" Target="https://www.sciencedirect.com/science/article/abs/pii/S0378432022002081" TargetMode="External"/><Relationship Id="rId63" Type="http://schemas.openxmlformats.org/officeDocument/2006/relationships/hyperlink" Target="https://www.mdpi.com/2076-3417/13/3/1918" TargetMode="External"/><Relationship Id="rId68" Type="http://schemas.openxmlformats.org/officeDocument/2006/relationships/hyperlink" Target="https://managementjournal.usamv.ro/pdf/vol.22_4/Art68.pdf" TargetMode="External"/><Relationship Id="rId84" Type="http://schemas.openxmlformats.org/officeDocument/2006/relationships/hyperlink" Target="https://www.sciencedirect.com/science/article/abs/pii/S0254629923002806" TargetMode="External"/><Relationship Id="rId89" Type="http://schemas.openxmlformats.org/officeDocument/2006/relationships/hyperlink" Target="https://www.mdpi.com/2673-9801/3/2/13" TargetMode="External"/><Relationship Id="rId112" Type="http://schemas.openxmlformats.org/officeDocument/2006/relationships/hyperlink" Target="https://arl4.library.sk/arl-spu/sk/detail-spu_us_cat-0328572-ICYS-2022/" TargetMode="External"/><Relationship Id="rId16" Type="http://schemas.openxmlformats.org/officeDocument/2006/relationships/hyperlink" Target="https://www.mdpi.com/2073-4409/12/2/320" TargetMode="External"/><Relationship Id="rId107" Type="http://schemas.openxmlformats.org/officeDocument/2006/relationships/hyperlink" Target="https://www.mdpi.com/2304-8158/12/3/593" TargetMode="External"/><Relationship Id="rId11" Type="http://schemas.openxmlformats.org/officeDocument/2006/relationships/hyperlink" Target="https://doi.org/10.5593/sgem2022V/3.2/s12.19" TargetMode="External"/><Relationship Id="rId32" Type="http://schemas.openxmlformats.org/officeDocument/2006/relationships/hyperlink" Target="https://potravinarstvo.sk/index.files/zbornik2023.pdf" TargetMode="External"/><Relationship Id="rId37" Type="http://schemas.openxmlformats.org/officeDocument/2006/relationships/hyperlink" Target="https://sites.google.com/view/animal-physiology-2023/book-of-abstracts" TargetMode="External"/><Relationship Id="rId53" Type="http://schemas.openxmlformats.org/officeDocument/2006/relationships/hyperlink" Target="https://www.mdpi.com/2304-8158/12/3/593" TargetMode="External"/><Relationship Id="rId58" Type="http://schemas.openxmlformats.org/officeDocument/2006/relationships/hyperlink" Target="https://www.mdpi.com/1999-4923/15/1/65" TargetMode="External"/><Relationship Id="rId74" Type="http://schemas.openxmlformats.org/officeDocument/2006/relationships/hyperlink" Target="https://globalizacia.com/wp-content/uploads/2023/02/Globalizacia_2022.pdf" TargetMode="External"/><Relationship Id="rId79" Type="http://schemas.openxmlformats.org/officeDocument/2006/relationships/hyperlink" Target="https://doi.org/10.55251/jmbfs.9886" TargetMode="External"/><Relationship Id="rId102" Type="http://schemas.openxmlformats.org/officeDocument/2006/relationships/hyperlink" Target="https://doi.mendelu.cz/pdfs/doi/9900/03/2200.pdf" TargetMode="External"/><Relationship Id="rId5" Type="http://schemas.openxmlformats.org/officeDocument/2006/relationships/hyperlink" Target="https://doi.org/10.3390/pr10081435" TargetMode="External"/><Relationship Id="rId90" Type="http://schemas.openxmlformats.org/officeDocument/2006/relationships/hyperlink" Target="https://www.potravinarstvo.sk/index.files/zbornik2023.pdf" TargetMode="External"/><Relationship Id="rId95" Type="http://schemas.openxmlformats.org/officeDocument/2006/relationships/hyperlink" Target="https://doi.mendelu.cz/pdfs/doi/9900/03/2200.pdf" TargetMode="External"/><Relationship Id="rId22" Type="http://schemas.openxmlformats.org/officeDocument/2006/relationships/hyperlink" Target="https://office2.jmbfs.org/index.php/JMBFS/article/view/9915/3418" TargetMode="External"/><Relationship Id="rId27" Type="http://schemas.openxmlformats.org/officeDocument/2006/relationships/hyperlink" Target="https://doi.org/10.15414/2023.9788055226033" TargetMode="External"/><Relationship Id="rId43" Type="http://schemas.openxmlformats.org/officeDocument/2006/relationships/hyperlink" Target="https://www.potravinarstvo.sk/index.files/zbornik2023-2.pdf" TargetMode="External"/><Relationship Id="rId48" Type="http://schemas.openxmlformats.org/officeDocument/2006/relationships/hyperlink" Target="https://muszaki.uni-mate.hu/documents/315606/3131614/MEL_2022_vol23.pdf/caf9660a-7b3a-a984-63ab-7dc74ce17e61?t=1677083312967" TargetMode="External"/><Relationship Id="rId64" Type="http://schemas.openxmlformats.org/officeDocument/2006/relationships/hyperlink" Target="https://www.mdpi.com/2076-3417/13/3/1918" TargetMode="External"/><Relationship Id="rId69" Type="http://schemas.openxmlformats.org/officeDocument/2006/relationships/hyperlink" Target="https://ia-institute.com/journals1/" TargetMode="External"/><Relationship Id="rId113" Type="http://schemas.openxmlformats.org/officeDocument/2006/relationships/hyperlink" Target="https://arl4.library.sk/arl-spu/sk/detail-spu_us_cat-0328572-ICYS-2022/" TargetMode="External"/><Relationship Id="rId118" Type="http://schemas.openxmlformats.org/officeDocument/2006/relationships/hyperlink" Target="https://doi.org/10.15414/2023.sqf23-psp" TargetMode="External"/><Relationship Id="rId80" Type="http://schemas.openxmlformats.org/officeDocument/2006/relationships/hyperlink" Target="https://www.intechopen.com/chapters/84946" TargetMode="External"/><Relationship Id="rId85" Type="http://schemas.openxmlformats.org/officeDocument/2006/relationships/hyperlink" Target="https://link.springer.com/article/10.1007/s11756-023-01359-w" TargetMode="External"/><Relationship Id="rId12" Type="http://schemas.openxmlformats.org/officeDocument/2006/relationships/hyperlink" Target="https://doi.org/10.5593/sgem2022/4.1/s19.34" TargetMode="External"/><Relationship Id="rId17" Type="http://schemas.openxmlformats.org/officeDocument/2006/relationships/hyperlink" Target="https://www.mdpi.com/2673-7140/3/2/31" TargetMode="External"/><Relationship Id="rId33" Type="http://schemas.openxmlformats.org/officeDocument/2006/relationships/hyperlink" Target="https://arl4.library.sk/arl-spu/sk/detail-spu_us_cat-0328572-ICYS-2022/" TargetMode="External"/><Relationship Id="rId38" Type="http://schemas.openxmlformats.org/officeDocument/2006/relationships/hyperlink" Target="https://sites.google.com/view/animal-physiology-2023/book-of-abstracts" TargetMode="External"/><Relationship Id="rId59" Type="http://schemas.openxmlformats.org/officeDocument/2006/relationships/hyperlink" Target="https://pubmed.ncbi.nlm.nih.gov/36678694/" TargetMode="External"/><Relationship Id="rId103" Type="http://schemas.openxmlformats.org/officeDocument/2006/relationships/hyperlink" Target="https://doi.mendelu.cz/pdfs/doi/9900/03/2200.pdf" TargetMode="External"/><Relationship Id="rId108" Type="http://schemas.openxmlformats.org/officeDocument/2006/relationships/hyperlink" Target="https://arl4.library.sk/arl-spu/sk/detail-spu_us_cat-0328572-ICYS-2022/" TargetMode="External"/><Relationship Id="rId54" Type="http://schemas.openxmlformats.org/officeDocument/2006/relationships/hyperlink" Target="https://doi.mendelu.cz/pdfs/doi/9900/03/2200.pdf" TargetMode="External"/><Relationship Id="rId70" Type="http://schemas.openxmlformats.org/officeDocument/2006/relationships/hyperlink" Target="https://drive.google.com/file/d/1e0np1bN_DxKeeYsGM-GTxdX_wqHEVXCW/view" TargetMode="External"/><Relationship Id="rId75" Type="http://schemas.openxmlformats.org/officeDocument/2006/relationships/hyperlink" Target="https://globalizacia.com/wp-content/uploads/2023/02/Globalizacia_2022.pdf" TargetMode="External"/><Relationship Id="rId91" Type="http://schemas.openxmlformats.org/officeDocument/2006/relationships/hyperlink" Target="https://www.potravinarstvo.sk/index.files/zbornik2023.pdf" TargetMode="External"/><Relationship Id="rId96" Type="http://schemas.openxmlformats.org/officeDocument/2006/relationships/hyperlink" Target="https://xxiieurofoodchem.com/book-of-abstract/" TargetMode="External"/><Relationship Id="rId1" Type="http://schemas.openxmlformats.org/officeDocument/2006/relationships/hyperlink" Target="https://doi.org/10.3390/pr10091895" TargetMode="External"/><Relationship Id="rId6" Type="http://schemas.openxmlformats.org/officeDocument/2006/relationships/hyperlink" Target="https://doi.org/10.1080/03601234.2022.2159739" TargetMode="External"/><Relationship Id="rId23" Type="http://schemas.openxmlformats.org/officeDocument/2006/relationships/hyperlink" Target="https://doi.org/10.15414/2023.9788055226033" TargetMode="External"/><Relationship Id="rId28" Type="http://schemas.openxmlformats.org/officeDocument/2006/relationships/hyperlink" Target="https://www.mdpi.com/2673-7140/3/2/31" TargetMode="External"/><Relationship Id="rId49" Type="http://schemas.openxmlformats.org/officeDocument/2006/relationships/hyperlink" Target="https://doi.org/10.2478/scjme-2022-0037" TargetMode="External"/><Relationship Id="rId114" Type="http://schemas.openxmlformats.org/officeDocument/2006/relationships/hyperlink" Target="https://enqualityconference.wordpress.com/conference-materials/" TargetMode="External"/><Relationship Id="rId119" Type="http://schemas.openxmlformats.org/officeDocument/2006/relationships/printerSettings" Target="../printerSettings/printerSettings4.bin"/><Relationship Id="rId10" Type="http://schemas.openxmlformats.org/officeDocument/2006/relationships/hyperlink" Target="https://doi.org/10.1080/03601234.2022.2159739" TargetMode="External"/><Relationship Id="rId31" Type="http://schemas.openxmlformats.org/officeDocument/2006/relationships/hyperlink" Target="https://potravinarstvo.sk/index.files/zbornik2023.pdf" TargetMode="External"/><Relationship Id="rId44" Type="http://schemas.openxmlformats.org/officeDocument/2006/relationships/hyperlink" Target="https://www.potravinarstvo.sk/index.files/zbornik2023-2.pdf" TargetMode="External"/><Relationship Id="rId52" Type="http://schemas.openxmlformats.org/officeDocument/2006/relationships/hyperlink" Target="https://www.mdpi.com/2304-8158/12/3/593" TargetMode="External"/><Relationship Id="rId60" Type="http://schemas.openxmlformats.org/officeDocument/2006/relationships/hyperlink" Target="https://www.mdpi.com/2079-6382/12/2/336" TargetMode="External"/><Relationship Id="rId65" Type="http://schemas.openxmlformats.org/officeDocument/2006/relationships/hyperlink" Target="https://www.mdpi.com/2076-3417/13/3/1918" TargetMode="External"/><Relationship Id="rId73" Type="http://schemas.openxmlformats.org/officeDocument/2006/relationships/hyperlink" Target="https://globalizacia.com/wp-content/uploads/2023/02/Globalizacia_2022.pdf" TargetMode="External"/><Relationship Id="rId78" Type="http://schemas.openxmlformats.org/officeDocument/2006/relationships/hyperlink" Target="https://www.mdpi.com/2304-8158/12/3/657" TargetMode="External"/><Relationship Id="rId81" Type="http://schemas.openxmlformats.org/officeDocument/2006/relationships/hyperlink" Target="https://www.intechopen.com/chapters/84946" TargetMode="External"/><Relationship Id="rId86" Type="http://schemas.openxmlformats.org/officeDocument/2006/relationships/hyperlink" Target="https://link.springer.com/article/10.1007/s11756-023-01359-w" TargetMode="External"/><Relationship Id="rId94" Type="http://schemas.openxmlformats.org/officeDocument/2006/relationships/hyperlink" Target="https://doi.mendelu.cz/pdfs/doi/9900/03/2200.pdf" TargetMode="External"/><Relationship Id="rId99" Type="http://schemas.openxmlformats.org/officeDocument/2006/relationships/hyperlink" Target="https://doi.mendelu.cz/pdfs/doi/9900/03/2200.pdf" TargetMode="External"/><Relationship Id="rId101" Type="http://schemas.openxmlformats.org/officeDocument/2006/relationships/hyperlink" Target="https://doi.mendelu.cz/pdfs/doi/9900/03/2200.pdf" TargetMode="External"/><Relationship Id="rId4" Type="http://schemas.openxmlformats.org/officeDocument/2006/relationships/hyperlink" Target="https://doi.org/10.12911/22998993/163495" TargetMode="External"/><Relationship Id="rId9" Type="http://schemas.openxmlformats.org/officeDocument/2006/relationships/hyperlink" Target="https://doi.org/10.1080/03601234.2022.2159739" TargetMode="External"/><Relationship Id="rId13" Type="http://schemas.openxmlformats.org/officeDocument/2006/relationships/hyperlink" Target="https://potravinarstvo.com/journal1/index.php/potravinarstvo/article/view/1857/2186" TargetMode="External"/><Relationship Id="rId18" Type="http://schemas.openxmlformats.org/officeDocument/2006/relationships/hyperlink" Target="https://www.atdcr.cz/web/document/cms_library/386.pdf" TargetMode="External"/><Relationship Id="rId39" Type="http://schemas.openxmlformats.org/officeDocument/2006/relationships/hyperlink" Target="https://www.potravinarstvo.sk/index.files/zbornik2023.pdf" TargetMode="External"/><Relationship Id="rId109" Type="http://schemas.openxmlformats.org/officeDocument/2006/relationships/hyperlink" Target="https://arl4.library.sk/arl-spu/sk/detail-spu_us_cat-0328572-ICYS-2022/" TargetMode="External"/><Relationship Id="rId34" Type="http://schemas.openxmlformats.org/officeDocument/2006/relationships/hyperlink" Target="https://sites.google.com/view/animal-physiology-2023/book-of-abstracts" TargetMode="External"/><Relationship Id="rId50" Type="http://schemas.openxmlformats.org/officeDocument/2006/relationships/hyperlink" Target="https://doi.mendelu.cz/pdfs/doi/9900/03/2200.pdf" TargetMode="External"/><Relationship Id="rId55" Type="http://schemas.openxmlformats.org/officeDocument/2006/relationships/hyperlink" Target="https://doi.mendelu.cz/pdfs/doi/9900/03/2200.pdf" TargetMode="External"/><Relationship Id="rId76" Type="http://schemas.openxmlformats.org/officeDocument/2006/relationships/hyperlink" Target="https://globalizacia.com/wp-content/uploads/2023/02/Globalizacia_2022.pdf" TargetMode="External"/><Relationship Id="rId97" Type="http://schemas.openxmlformats.org/officeDocument/2006/relationships/hyperlink" Target="https://doi.mendelu.cz/pdfs/doi/9900/03/2200.pdf" TargetMode="External"/><Relationship Id="rId104" Type="http://schemas.openxmlformats.org/officeDocument/2006/relationships/hyperlink" Target="https://xxiieurofoodchem.com/book-of-abstract/" TargetMode="External"/><Relationship Id="rId7" Type="http://schemas.openxmlformats.org/officeDocument/2006/relationships/hyperlink" Target="https://keypublishing.org/jhed/wp-content/uploads/2023/02/09.-Full-paper-Matus-Kysel.pdf" TargetMode="External"/><Relationship Id="rId71" Type="http://schemas.openxmlformats.org/officeDocument/2006/relationships/hyperlink" Target="https://ia-institute.com/iai-academic-conference-proceedings-venice-27-march-2023/" TargetMode="External"/><Relationship Id="rId92" Type="http://schemas.openxmlformats.org/officeDocument/2006/relationships/hyperlink" Target="http://www.slpk.sk/eldo/2023/dl/9788055225456/9788055225456.html" TargetMode="External"/><Relationship Id="rId2" Type="http://schemas.openxmlformats.org/officeDocument/2006/relationships/hyperlink" Target="https://doi.org/10.3390/app13063627" TargetMode="External"/><Relationship Id="rId29" Type="http://schemas.openxmlformats.org/officeDocument/2006/relationships/hyperlink" Target="https://office2.jmbfs.org/index.php/JMBFS/article/view/9915/3418" TargetMode="External"/><Relationship Id="rId24" Type="http://schemas.openxmlformats.org/officeDocument/2006/relationships/hyperlink" Target="https://doi.org/10.15414/2023.9788055226033" TargetMode="External"/><Relationship Id="rId40" Type="http://schemas.openxmlformats.org/officeDocument/2006/relationships/hyperlink" Target="https://www.potravinarstvo.sk/index.files/zbornik2023.pdf" TargetMode="External"/><Relationship Id="rId45" Type="http://schemas.openxmlformats.org/officeDocument/2006/relationships/hyperlink" Target="https://www.potravinarstvo.sk/index.files/zbornik2023-2.pdf" TargetMode="External"/><Relationship Id="rId66" Type="http://schemas.openxmlformats.org/officeDocument/2006/relationships/hyperlink" Target="https://vup.sk/index.php?mainID=2&amp;navID=36&amp;version=2&amp;volume=62&amp;article=2297" TargetMode="External"/><Relationship Id="rId87" Type="http://schemas.openxmlformats.org/officeDocument/2006/relationships/hyperlink" Target="https://cropscience-bg.org/page/en/details.php?article_id=1043" TargetMode="External"/><Relationship Id="rId110" Type="http://schemas.openxmlformats.org/officeDocument/2006/relationships/hyperlink" Target="https://arl4.library.sk/arl-spu/sk/detail-spu_us_cat-0328572-ICYS-2022/" TargetMode="External"/><Relationship Id="rId115" Type="http://schemas.openxmlformats.org/officeDocument/2006/relationships/hyperlink" Target="https://doi.org/10.5513/JCEA01/24.1.3742" TargetMode="External"/><Relationship Id="rId61" Type="http://schemas.openxmlformats.org/officeDocument/2006/relationships/hyperlink" Target="https://www.mdpi.com/2079-6382/12/2/336" TargetMode="External"/><Relationship Id="rId82" Type="http://schemas.openxmlformats.org/officeDocument/2006/relationships/hyperlink" Target="https://keypublishing.org/jhed/jhed-volumes/jhed-volume-41-fqs-11-petra-vadovicova-katarina-fatrcova-sramkova-marianna-schwarzova-2022-eating-habits-of-adults-in-slovakia-during-the-covid-19-pandemic/" TargetMode="External"/><Relationship Id="rId19" Type="http://schemas.openxmlformats.org/officeDocument/2006/relationships/hyperlink" Target="https://potravinarstvo.com/journal1/index.php/potravinarstvo/article/view/1877/2201" TargetMode="External"/><Relationship Id="rId14" Type="http://schemas.openxmlformats.org/officeDocument/2006/relationships/hyperlink" Target="https://doi.org/10.55251/jmbfs.9545" TargetMode="External"/><Relationship Id="rId30" Type="http://schemas.openxmlformats.org/officeDocument/2006/relationships/hyperlink" Target="https://potravinarstvo.sk/index.files/zbornik2023.pdf" TargetMode="External"/><Relationship Id="rId35" Type="http://schemas.openxmlformats.org/officeDocument/2006/relationships/hyperlink" Target="https://sites.google.com/view/animal-physiology-2023/book-of-abstracts" TargetMode="External"/><Relationship Id="rId56" Type="http://schemas.openxmlformats.org/officeDocument/2006/relationships/hyperlink" Target="https://doi.mendelu.cz/pdfs/doi/9900/03/2200.pdf" TargetMode="External"/><Relationship Id="rId77" Type="http://schemas.openxmlformats.org/officeDocument/2006/relationships/hyperlink" Target="https://doi.org/10.3390/foods12101941" TargetMode="External"/><Relationship Id="rId100" Type="http://schemas.openxmlformats.org/officeDocument/2006/relationships/hyperlink" Target="https://doi.mendelu.cz/pdfs/doi/9900/03/2200.pdf" TargetMode="External"/><Relationship Id="rId105" Type="http://schemas.openxmlformats.org/officeDocument/2006/relationships/hyperlink" Target="https://xxiieurofoodchem.com/book-of-abstract/" TargetMode="External"/><Relationship Id="rId8" Type="http://schemas.openxmlformats.org/officeDocument/2006/relationships/hyperlink" Target="https://keypublishing.org/jhed/wp-content/uploads/2023/02/09.-Full-paper-Matus-Kysel.pdf" TargetMode="External"/><Relationship Id="rId51" Type="http://schemas.openxmlformats.org/officeDocument/2006/relationships/hyperlink" Target="https://www.mdpi.com/2304-8158/12/3/593" TargetMode="External"/><Relationship Id="rId72" Type="http://schemas.openxmlformats.org/officeDocument/2006/relationships/hyperlink" Target="https://www.tf.lbtu.lv/conference/proceedings2023/Papers/TF125.pdf" TargetMode="External"/><Relationship Id="rId93" Type="http://schemas.openxmlformats.org/officeDocument/2006/relationships/hyperlink" Target="https://doi.mendelu.cz/pdfs/doi/9900/03/2200.pdf" TargetMode="External"/><Relationship Id="rId98" Type="http://schemas.openxmlformats.org/officeDocument/2006/relationships/hyperlink" Target="https://doi.mendelu.cz/pdfs/doi/9900/03/2200.pdf" TargetMode="External"/><Relationship Id="rId3" Type="http://schemas.openxmlformats.org/officeDocument/2006/relationships/hyperlink" Target="https://doi.org/10.31545/intagr/156086" TargetMode="External"/><Relationship Id="rId25" Type="http://schemas.openxmlformats.org/officeDocument/2006/relationships/hyperlink" Target="https://doi.org/10.15414/2023.9788055226033" TargetMode="External"/><Relationship Id="rId46" Type="http://schemas.openxmlformats.org/officeDocument/2006/relationships/hyperlink" Target="https://www.potravinarstvo.sk/index.files/zbornik2023-2.pdf" TargetMode="External"/><Relationship Id="rId67" Type="http://schemas.openxmlformats.org/officeDocument/2006/relationships/hyperlink" Target="https://keypublishing.org/jhed/jhed-volumes/jhed-volume-41-fqs-2-katarina-fatrcova-sramkova-tunde-jurikova-marianna-schwarzova-2022-changes-in-selected-health-and-nutritional-parameters-of-preschool-aged-children-influenced-by-the/" TargetMode="External"/><Relationship Id="rId116" Type="http://schemas.openxmlformats.org/officeDocument/2006/relationships/hyperlink" Target="https://doi.org/10.15414/2023.sqf23-psp" TargetMode="External"/><Relationship Id="rId20" Type="http://schemas.openxmlformats.org/officeDocument/2006/relationships/hyperlink" Target="https://potravinarstvo.com/journal1/index.php/potravinarstvo/article/view/1877/2201" TargetMode="External"/><Relationship Id="rId41" Type="http://schemas.openxmlformats.org/officeDocument/2006/relationships/hyperlink" Target="https://www.potravinarstvo.sk/index.files/zbornik2023.pdf" TargetMode="External"/><Relationship Id="rId62" Type="http://schemas.openxmlformats.org/officeDocument/2006/relationships/hyperlink" Target="https://www.mdpi.com/2079-6382/12/2/336" TargetMode="External"/><Relationship Id="rId83" Type="http://schemas.openxmlformats.org/officeDocument/2006/relationships/hyperlink" Target="https://keypublishing.org/jhed/jhed-volumes/jhed-volume-41-fpp-1-marianna-schwarzova-katarina-fatrcova-sramkova-tunde-jurikova-2022-consequences-of-the-covid-19-pandemic-on-the-eating-habits-of-school-aged-children-in-slovakia/" TargetMode="External"/><Relationship Id="rId88" Type="http://schemas.openxmlformats.org/officeDocument/2006/relationships/hyperlink" Target="https://www.mdpi.com/2673-9801/3/2/13" TargetMode="External"/><Relationship Id="rId111" Type="http://schemas.openxmlformats.org/officeDocument/2006/relationships/hyperlink" Target="https://arl4.library.sk/arl-spu/sk/detail-spu_us_cat-0328572-ICYS-2022/" TargetMode="External"/><Relationship Id="rId15" Type="http://schemas.openxmlformats.org/officeDocument/2006/relationships/hyperlink" Target="https://www.mdpi.com/1422-0067/24/4/3379" TargetMode="External"/><Relationship Id="rId36" Type="http://schemas.openxmlformats.org/officeDocument/2006/relationships/hyperlink" Target="https://sites.google.com/view/animal-physiology-2023/book-of-abstracts" TargetMode="External"/><Relationship Id="rId57" Type="http://schemas.openxmlformats.org/officeDocument/2006/relationships/hyperlink" Target="https://doi.mendelu.cz/pdfs/doi/9900/03/2200.pdf" TargetMode="External"/><Relationship Id="rId106" Type="http://schemas.openxmlformats.org/officeDocument/2006/relationships/hyperlink" Target="https://xxiieurofoodchem.com/book-of-abstr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opLeftCell="A4" zoomScale="90" zoomScaleNormal="90" workbookViewId="0">
      <selection activeCell="M4" sqref="M4"/>
    </sheetView>
  </sheetViews>
  <sheetFormatPr defaultRowHeight="15"/>
  <cols>
    <col min="2" max="2" width="26.5703125" customWidth="1"/>
    <col min="3" max="3" width="14.42578125" customWidth="1"/>
    <col min="4" max="4" width="31.5703125" customWidth="1"/>
    <col min="5" max="5" width="30.28515625" customWidth="1"/>
    <col min="6" max="6" width="87.42578125" customWidth="1"/>
    <col min="7" max="7" width="23.42578125" customWidth="1"/>
    <col min="8" max="8" width="34.140625" customWidth="1"/>
  </cols>
  <sheetData>
    <row r="1" spans="1:10" ht="45">
      <c r="A1" s="1" t="s">
        <v>0</v>
      </c>
      <c r="B1" s="2" t="s">
        <v>1</v>
      </c>
      <c r="C1" s="2" t="s">
        <v>2</v>
      </c>
      <c r="D1" s="2" t="s">
        <v>3</v>
      </c>
      <c r="E1" s="2" t="s">
        <v>4</v>
      </c>
      <c r="F1" s="2" t="s">
        <v>5</v>
      </c>
      <c r="G1" s="16" t="s">
        <v>6</v>
      </c>
      <c r="H1" s="22" t="s">
        <v>7</v>
      </c>
      <c r="I1" s="24" t="s">
        <v>8</v>
      </c>
      <c r="J1" s="22" t="s">
        <v>9</v>
      </c>
    </row>
    <row r="2" spans="1:10" ht="45">
      <c r="A2" s="3" t="s">
        <v>10</v>
      </c>
      <c r="B2" s="4" t="s">
        <v>11</v>
      </c>
      <c r="C2" s="3" t="s">
        <v>12</v>
      </c>
      <c r="D2" s="4" t="s">
        <v>13</v>
      </c>
      <c r="E2" s="4" t="s">
        <v>14</v>
      </c>
      <c r="F2" s="4" t="s">
        <v>15</v>
      </c>
      <c r="G2" s="17">
        <v>1</v>
      </c>
      <c r="H2" s="3"/>
      <c r="I2" s="3" t="s">
        <v>16</v>
      </c>
      <c r="J2" s="3">
        <v>2020</v>
      </c>
    </row>
    <row r="3" spans="1:10" ht="120">
      <c r="A3" s="3" t="s">
        <v>10</v>
      </c>
      <c r="B3" s="4" t="s">
        <v>11</v>
      </c>
      <c r="C3" s="3" t="s">
        <v>12</v>
      </c>
      <c r="D3" s="4" t="s">
        <v>17</v>
      </c>
      <c r="E3" s="4" t="s">
        <v>18</v>
      </c>
      <c r="F3" s="4" t="s">
        <v>19</v>
      </c>
      <c r="G3" s="18">
        <f>1/3</f>
        <v>0.33333333333333331</v>
      </c>
      <c r="H3" s="3"/>
      <c r="I3" s="3" t="s">
        <v>16</v>
      </c>
      <c r="J3" s="3">
        <v>2020</v>
      </c>
    </row>
    <row r="4" spans="1:10" ht="179.25" customHeight="1">
      <c r="A4" s="3" t="s">
        <v>10</v>
      </c>
      <c r="B4" s="4" t="s">
        <v>11</v>
      </c>
      <c r="C4" s="3" t="s">
        <v>12</v>
      </c>
      <c r="D4" s="4" t="s">
        <v>20</v>
      </c>
      <c r="E4" s="4" t="s">
        <v>21</v>
      </c>
      <c r="F4" s="4" t="s">
        <v>22</v>
      </c>
      <c r="G4" s="18">
        <f>1/3</f>
        <v>0.33333333333333331</v>
      </c>
      <c r="H4" s="3"/>
      <c r="I4" s="3" t="s">
        <v>16</v>
      </c>
      <c r="J4" s="3">
        <v>2020</v>
      </c>
    </row>
    <row r="5" spans="1:10" ht="135">
      <c r="A5" s="3" t="s">
        <v>10</v>
      </c>
      <c r="B5" s="4" t="s">
        <v>11</v>
      </c>
      <c r="C5" s="3" t="s">
        <v>12</v>
      </c>
      <c r="D5" s="4" t="s">
        <v>23</v>
      </c>
      <c r="E5" s="4" t="s">
        <v>24</v>
      </c>
      <c r="F5" s="4" t="s">
        <v>25</v>
      </c>
      <c r="G5" s="18">
        <f>1/4</f>
        <v>0.25</v>
      </c>
      <c r="H5" s="3"/>
      <c r="I5" s="3" t="s">
        <v>16</v>
      </c>
      <c r="J5" s="3">
        <v>2020</v>
      </c>
    </row>
    <row r="6" spans="1:10" ht="120">
      <c r="A6" s="3" t="s">
        <v>10</v>
      </c>
      <c r="B6" s="4" t="s">
        <v>11</v>
      </c>
      <c r="C6" s="3" t="s">
        <v>12</v>
      </c>
      <c r="D6" s="4" t="s">
        <v>26</v>
      </c>
      <c r="E6" s="4" t="s">
        <v>27</v>
      </c>
      <c r="F6" s="4" t="s">
        <v>28</v>
      </c>
      <c r="G6" s="18">
        <f>1/3</f>
        <v>0.33333333333333331</v>
      </c>
      <c r="H6" s="3"/>
      <c r="I6" s="3" t="s">
        <v>16</v>
      </c>
      <c r="J6" s="3">
        <v>2020</v>
      </c>
    </row>
    <row r="7" spans="1:10" ht="105">
      <c r="A7" s="3" t="s">
        <v>29</v>
      </c>
      <c r="B7" s="4" t="s">
        <v>11</v>
      </c>
      <c r="C7" s="3" t="s">
        <v>12</v>
      </c>
      <c r="D7" s="12" t="s">
        <v>30</v>
      </c>
      <c r="E7" s="12" t="s">
        <v>31</v>
      </c>
      <c r="F7" s="4" t="s">
        <v>32</v>
      </c>
      <c r="G7" s="18">
        <f>1/6</f>
        <v>0.16666666666666666</v>
      </c>
      <c r="H7" s="3"/>
      <c r="I7" s="3" t="s">
        <v>16</v>
      </c>
      <c r="J7" s="3">
        <v>2020</v>
      </c>
    </row>
    <row r="8" spans="1:10" ht="105">
      <c r="A8" s="3" t="s">
        <v>29</v>
      </c>
      <c r="B8" s="8" t="s">
        <v>11</v>
      </c>
      <c r="C8" s="7" t="s">
        <v>12</v>
      </c>
      <c r="D8" s="13" t="s">
        <v>33</v>
      </c>
      <c r="E8" s="13" t="s">
        <v>34</v>
      </c>
      <c r="F8" s="8" t="s">
        <v>32</v>
      </c>
      <c r="G8" s="20">
        <f>1/6</f>
        <v>0.16666666666666666</v>
      </c>
      <c r="H8" s="7"/>
      <c r="I8" s="3" t="s">
        <v>35</v>
      </c>
      <c r="J8" s="3">
        <v>2020</v>
      </c>
    </row>
    <row r="9" spans="1:10" ht="105">
      <c r="A9" s="3" t="s">
        <v>29</v>
      </c>
      <c r="B9" s="4" t="s">
        <v>11</v>
      </c>
      <c r="C9" s="3" t="s">
        <v>12</v>
      </c>
      <c r="D9" s="3" t="s">
        <v>36</v>
      </c>
      <c r="E9" s="4" t="s">
        <v>37</v>
      </c>
      <c r="F9" s="4" t="s">
        <v>38</v>
      </c>
      <c r="G9" s="18">
        <f>1/7</f>
        <v>0.14285714285714285</v>
      </c>
      <c r="H9" s="3"/>
      <c r="I9" s="3" t="s">
        <v>16</v>
      </c>
      <c r="J9" s="3">
        <v>2020</v>
      </c>
    </row>
    <row r="10" spans="1:10" ht="60">
      <c r="A10" s="3" t="s">
        <v>39</v>
      </c>
      <c r="B10" s="8" t="s">
        <v>11</v>
      </c>
      <c r="C10" s="7" t="s">
        <v>12</v>
      </c>
      <c r="D10" s="8" t="s">
        <v>40</v>
      </c>
      <c r="E10" s="8" t="s">
        <v>41</v>
      </c>
      <c r="F10" s="8" t="s">
        <v>42</v>
      </c>
      <c r="G10" s="20">
        <f>1/3</f>
        <v>0.33333333333333331</v>
      </c>
      <c r="H10" s="9" t="s">
        <v>43</v>
      </c>
      <c r="I10" s="3" t="s">
        <v>35</v>
      </c>
      <c r="J10" s="3">
        <v>2020</v>
      </c>
    </row>
    <row r="11" spans="1:10" ht="75">
      <c r="A11" s="3" t="s">
        <v>39</v>
      </c>
      <c r="B11" s="8" t="s">
        <v>11</v>
      </c>
      <c r="C11" s="7" t="s">
        <v>12</v>
      </c>
      <c r="D11" s="8" t="s">
        <v>44</v>
      </c>
      <c r="E11" s="8" t="s">
        <v>45</v>
      </c>
      <c r="F11" s="8" t="s">
        <v>46</v>
      </c>
      <c r="G11" s="20">
        <f>1/3</f>
        <v>0.33333333333333331</v>
      </c>
      <c r="H11" s="7"/>
      <c r="I11" s="3" t="s">
        <v>35</v>
      </c>
      <c r="J11" s="3">
        <v>2020</v>
      </c>
    </row>
    <row r="12" spans="1:10" ht="60">
      <c r="A12" s="3" t="s">
        <v>39</v>
      </c>
      <c r="B12" s="4" t="s">
        <v>11</v>
      </c>
      <c r="C12" s="3" t="s">
        <v>12</v>
      </c>
      <c r="D12" s="11" t="s">
        <v>47</v>
      </c>
      <c r="E12" s="11" t="s">
        <v>48</v>
      </c>
      <c r="F12" s="4" t="s">
        <v>49</v>
      </c>
      <c r="G12" s="17">
        <f>1/2</f>
        <v>0.5</v>
      </c>
      <c r="H12" s="3"/>
      <c r="I12" s="3" t="s">
        <v>16</v>
      </c>
      <c r="J12" s="3">
        <v>2020</v>
      </c>
    </row>
    <row r="13" spans="1:10" ht="45">
      <c r="A13" s="3" t="s">
        <v>39</v>
      </c>
      <c r="B13" s="4" t="s">
        <v>11</v>
      </c>
      <c r="C13" s="3" t="s">
        <v>12</v>
      </c>
      <c r="D13" s="11" t="s">
        <v>50</v>
      </c>
      <c r="E13" s="11" t="s">
        <v>51</v>
      </c>
      <c r="F13" s="4" t="s">
        <v>52</v>
      </c>
      <c r="G13" s="17">
        <v>1</v>
      </c>
      <c r="H13" s="3"/>
      <c r="I13" s="3" t="s">
        <v>16</v>
      </c>
      <c r="J13" s="3">
        <v>2020</v>
      </c>
    </row>
    <row r="14" spans="1:10" ht="60">
      <c r="A14" s="3" t="s">
        <v>39</v>
      </c>
      <c r="B14" s="4" t="s">
        <v>11</v>
      </c>
      <c r="C14" s="3" t="s">
        <v>12</v>
      </c>
      <c r="D14" s="12" t="s">
        <v>53</v>
      </c>
      <c r="E14" s="12" t="s">
        <v>54</v>
      </c>
      <c r="F14" s="4" t="s">
        <v>55</v>
      </c>
      <c r="G14" s="17">
        <f>1/2</f>
        <v>0.5</v>
      </c>
      <c r="H14" s="3"/>
      <c r="I14" s="3" t="s">
        <v>16</v>
      </c>
      <c r="J14" s="3">
        <v>2020</v>
      </c>
    </row>
    <row r="15" spans="1:10" ht="180">
      <c r="A15" s="3" t="s">
        <v>56</v>
      </c>
      <c r="B15" s="4" t="s">
        <v>11</v>
      </c>
      <c r="C15" s="3" t="s">
        <v>12</v>
      </c>
      <c r="D15" s="4" t="s">
        <v>57</v>
      </c>
      <c r="E15" s="4" t="s">
        <v>58</v>
      </c>
      <c r="F15" s="5" t="s">
        <v>59</v>
      </c>
      <c r="G15" s="17">
        <f>1/5</f>
        <v>0.2</v>
      </c>
      <c r="H15" s="3"/>
      <c r="I15" s="3" t="s">
        <v>16</v>
      </c>
      <c r="J15" s="3">
        <v>2020</v>
      </c>
    </row>
    <row r="16" spans="1:10" ht="120">
      <c r="A16" s="14" t="s">
        <v>56</v>
      </c>
      <c r="B16" s="15" t="s">
        <v>11</v>
      </c>
      <c r="C16" s="14" t="s">
        <v>12</v>
      </c>
      <c r="D16" s="15" t="s">
        <v>60</v>
      </c>
      <c r="E16" s="15" t="s">
        <v>61</v>
      </c>
      <c r="F16" s="23" t="s">
        <v>62</v>
      </c>
      <c r="G16" s="21">
        <f>1/3</f>
        <v>0.33333333333333331</v>
      </c>
      <c r="H16" s="6" t="s">
        <v>63</v>
      </c>
      <c r="I16" s="3" t="s">
        <v>16</v>
      </c>
      <c r="J16" s="3">
        <v>2020</v>
      </c>
    </row>
    <row r="17" spans="1:10" ht="180">
      <c r="A17" s="3" t="s">
        <v>56</v>
      </c>
      <c r="B17" s="8" t="s">
        <v>11</v>
      </c>
      <c r="C17" s="7" t="s">
        <v>12</v>
      </c>
      <c r="D17" s="8" t="s">
        <v>64</v>
      </c>
      <c r="E17" s="8" t="s">
        <v>65</v>
      </c>
      <c r="F17" s="8" t="s">
        <v>66</v>
      </c>
      <c r="G17" s="19">
        <f>1/4</f>
        <v>0.25</v>
      </c>
      <c r="H17" s="9" t="s">
        <v>67</v>
      </c>
      <c r="I17" s="3" t="s">
        <v>35</v>
      </c>
      <c r="J17" s="3">
        <v>2020</v>
      </c>
    </row>
    <row r="18" spans="1:10" ht="150">
      <c r="A18" s="3" t="s">
        <v>68</v>
      </c>
      <c r="B18" s="8" t="s">
        <v>11</v>
      </c>
      <c r="C18" s="7" t="s">
        <v>12</v>
      </c>
      <c r="D18" s="8" t="s">
        <v>69</v>
      </c>
      <c r="E18" s="8" t="s">
        <v>70</v>
      </c>
      <c r="F18" s="8" t="s">
        <v>71</v>
      </c>
      <c r="G18" s="19">
        <f>1/2</f>
        <v>0.5</v>
      </c>
      <c r="H18" s="7"/>
      <c r="I18" s="3" t="s">
        <v>35</v>
      </c>
      <c r="J18" s="3">
        <v>2020</v>
      </c>
    </row>
    <row r="19" spans="1:10" ht="75">
      <c r="A19" s="3" t="s">
        <v>68</v>
      </c>
      <c r="B19" s="4" t="s">
        <v>11</v>
      </c>
      <c r="C19" s="3" t="s">
        <v>12</v>
      </c>
      <c r="D19" s="4" t="s">
        <v>72</v>
      </c>
      <c r="E19" s="4" t="s">
        <v>73</v>
      </c>
      <c r="F19" s="4" t="s">
        <v>74</v>
      </c>
      <c r="G19" s="17">
        <v>1</v>
      </c>
      <c r="H19" s="10" t="s">
        <v>75</v>
      </c>
      <c r="I19" s="3" t="s">
        <v>16</v>
      </c>
      <c r="J19" s="3">
        <v>2020</v>
      </c>
    </row>
    <row r="20" spans="1:10" ht="45">
      <c r="A20" s="3" t="s">
        <v>68</v>
      </c>
      <c r="B20" s="4" t="s">
        <v>11</v>
      </c>
      <c r="C20" s="3" t="s">
        <v>12</v>
      </c>
      <c r="D20" s="4" t="s">
        <v>76</v>
      </c>
      <c r="E20" s="4" t="s">
        <v>77</v>
      </c>
      <c r="F20" s="4" t="s">
        <v>78</v>
      </c>
      <c r="G20" s="17">
        <v>1</v>
      </c>
      <c r="H20" s="3"/>
      <c r="I20" s="3" t="s">
        <v>16</v>
      </c>
      <c r="J20" s="3">
        <v>2020</v>
      </c>
    </row>
    <row r="21" spans="1:10" ht="75">
      <c r="A21" s="3" t="s">
        <v>79</v>
      </c>
      <c r="B21" s="4" t="s">
        <v>11</v>
      </c>
      <c r="C21" s="3" t="s">
        <v>12</v>
      </c>
      <c r="D21" s="4" t="s">
        <v>80</v>
      </c>
      <c r="E21" s="4" t="s">
        <v>81</v>
      </c>
      <c r="F21" s="4" t="s">
        <v>82</v>
      </c>
      <c r="G21" s="17">
        <v>1</v>
      </c>
      <c r="H21" s="3"/>
      <c r="I21" s="3" t="s">
        <v>16</v>
      </c>
      <c r="J21" s="3">
        <v>2020</v>
      </c>
    </row>
  </sheetData>
  <autoFilter ref="A1:J1" xr:uid="{04D68A87-941C-4B2F-8A1F-3F5D0BDBE009}"/>
  <phoneticPr fontId="8" type="noConversion"/>
  <hyperlinks>
    <hyperlink ref="H16" r:id="rId1" xr:uid="{28811992-1031-4787-9330-6C706FCA55C7}"/>
    <hyperlink ref="H17" r:id="rId2" xr:uid="{332AFAE3-2623-4091-B798-25FE69149D8D}"/>
    <hyperlink ref="H19" r:id="rId3" xr:uid="{FA8EBFCD-D0E6-452A-888C-2D6B24E526AE}"/>
    <hyperlink ref="H10" r:id="rId4" xr:uid="{579621A9-3D60-417F-ACD9-A4C0CA03BFD9}"/>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0C97-0758-459B-A159-1CAF85BBB3B1}">
  <dimension ref="A1:K256"/>
  <sheetViews>
    <sheetView zoomScale="90" zoomScaleNormal="90" workbookViewId="0">
      <selection activeCell="G212" sqref="G212"/>
    </sheetView>
  </sheetViews>
  <sheetFormatPr defaultRowHeight="15"/>
  <cols>
    <col min="1" max="1" width="32.28515625" customWidth="1"/>
    <col min="2" max="2" width="26.5703125" customWidth="1"/>
    <col min="3" max="3" width="14.42578125" customWidth="1"/>
    <col min="4" max="4" width="31.5703125" customWidth="1"/>
    <col min="5" max="5" width="30.28515625" customWidth="1"/>
    <col min="6" max="6" width="87.42578125" customWidth="1"/>
    <col min="7" max="7" width="23.42578125" customWidth="1"/>
    <col min="8" max="8" width="68.85546875" customWidth="1"/>
    <col min="11" max="11" width="45.7109375" customWidth="1"/>
  </cols>
  <sheetData>
    <row r="1" spans="1:11" ht="45">
      <c r="A1" s="22" t="s">
        <v>0</v>
      </c>
      <c r="B1" s="22" t="s">
        <v>1</v>
      </c>
      <c r="C1" s="22" t="s">
        <v>2</v>
      </c>
      <c r="D1" s="22" t="s">
        <v>3</v>
      </c>
      <c r="E1" s="22" t="s">
        <v>4</v>
      </c>
      <c r="F1" s="22" t="s">
        <v>5</v>
      </c>
      <c r="G1" s="22" t="s">
        <v>6</v>
      </c>
      <c r="H1" s="22" t="s">
        <v>7</v>
      </c>
      <c r="I1" s="24" t="s">
        <v>8</v>
      </c>
      <c r="J1" s="22" t="s">
        <v>9</v>
      </c>
      <c r="K1" s="22" t="s">
        <v>83</v>
      </c>
    </row>
    <row r="2" spans="1:11" ht="120">
      <c r="A2" s="3" t="s">
        <v>84</v>
      </c>
      <c r="B2" s="4" t="s">
        <v>11</v>
      </c>
      <c r="C2" s="3" t="s">
        <v>12</v>
      </c>
      <c r="D2" s="72" t="s">
        <v>85</v>
      </c>
      <c r="E2" s="41" t="s">
        <v>86</v>
      </c>
      <c r="F2" s="3" t="s">
        <v>87</v>
      </c>
      <c r="G2" s="40">
        <v>1</v>
      </c>
      <c r="H2" s="40" t="s">
        <v>88</v>
      </c>
      <c r="I2" s="41" t="s">
        <v>16</v>
      </c>
      <c r="J2" s="4">
        <v>2021</v>
      </c>
      <c r="K2" s="4" t="s">
        <v>89</v>
      </c>
    </row>
    <row r="3" spans="1:11" ht="105">
      <c r="A3" s="3" t="s">
        <v>90</v>
      </c>
      <c r="B3" s="4" t="s">
        <v>11</v>
      </c>
      <c r="C3" s="3" t="s">
        <v>12</v>
      </c>
      <c r="D3" s="26" t="s">
        <v>91</v>
      </c>
      <c r="E3" s="26" t="s">
        <v>92</v>
      </c>
      <c r="F3" s="4" t="s">
        <v>93</v>
      </c>
      <c r="G3" s="3">
        <f>1/2</f>
        <v>0.5</v>
      </c>
      <c r="H3" s="25" t="s">
        <v>94</v>
      </c>
      <c r="I3" s="26" t="s">
        <v>35</v>
      </c>
      <c r="J3" s="4">
        <v>2021</v>
      </c>
      <c r="K3" s="26" t="s">
        <v>95</v>
      </c>
    </row>
    <row r="4" spans="1:11" ht="165">
      <c r="A4" s="3" t="s">
        <v>90</v>
      </c>
      <c r="B4" s="4" t="s">
        <v>11</v>
      </c>
      <c r="C4" s="3" t="s">
        <v>12</v>
      </c>
      <c r="D4" s="26" t="s">
        <v>96</v>
      </c>
      <c r="E4" s="26" t="s">
        <v>97</v>
      </c>
      <c r="F4" s="4" t="s">
        <v>98</v>
      </c>
      <c r="G4" s="3">
        <v>0.13</v>
      </c>
      <c r="H4" s="25" t="s">
        <v>99</v>
      </c>
      <c r="I4" s="26" t="s">
        <v>100</v>
      </c>
      <c r="J4" s="4">
        <v>2021</v>
      </c>
      <c r="K4" s="26" t="s">
        <v>101</v>
      </c>
    </row>
    <row r="5" spans="1:11" ht="120">
      <c r="A5" s="3" t="s">
        <v>90</v>
      </c>
      <c r="B5" s="4" t="s">
        <v>11</v>
      </c>
      <c r="C5" s="3" t="s">
        <v>12</v>
      </c>
      <c r="D5" s="26" t="s">
        <v>102</v>
      </c>
      <c r="E5" s="26" t="s">
        <v>103</v>
      </c>
      <c r="F5" s="4" t="s">
        <v>104</v>
      </c>
      <c r="G5" s="27">
        <v>7.0000000000000007E-2</v>
      </c>
      <c r="H5" s="25" t="s">
        <v>105</v>
      </c>
      <c r="I5" s="26" t="s">
        <v>100</v>
      </c>
      <c r="J5" s="4">
        <v>2021</v>
      </c>
      <c r="K5" s="26" t="s">
        <v>106</v>
      </c>
    </row>
    <row r="6" spans="1:11" ht="98.25" customHeight="1">
      <c r="A6" s="3" t="s">
        <v>90</v>
      </c>
      <c r="B6" s="4" t="s">
        <v>11</v>
      </c>
      <c r="C6" s="3" t="s">
        <v>12</v>
      </c>
      <c r="D6" s="26" t="s">
        <v>107</v>
      </c>
      <c r="E6" s="26" t="s">
        <v>108</v>
      </c>
      <c r="F6" s="26" t="s">
        <v>109</v>
      </c>
      <c r="G6" s="27">
        <v>0.1</v>
      </c>
      <c r="H6" s="29" t="s">
        <v>110</v>
      </c>
      <c r="I6" s="26" t="s">
        <v>100</v>
      </c>
      <c r="J6" s="4">
        <v>2021</v>
      </c>
      <c r="K6" s="26" t="s">
        <v>111</v>
      </c>
    </row>
    <row r="7" spans="1:11" ht="75" customHeight="1">
      <c r="A7" s="3" t="s">
        <v>90</v>
      </c>
      <c r="B7" s="4" t="s">
        <v>11</v>
      </c>
      <c r="C7" s="3" t="s">
        <v>12</v>
      </c>
      <c r="D7" s="26" t="s">
        <v>112</v>
      </c>
      <c r="E7" s="26" t="s">
        <v>113</v>
      </c>
      <c r="F7" s="4" t="s">
        <v>114</v>
      </c>
      <c r="G7" s="3">
        <v>0.1</v>
      </c>
      <c r="H7" s="30" t="s">
        <v>115</v>
      </c>
      <c r="I7" s="26" t="s">
        <v>35</v>
      </c>
      <c r="J7" s="4">
        <v>2021</v>
      </c>
      <c r="K7" s="26" t="s">
        <v>116</v>
      </c>
    </row>
    <row r="8" spans="1:11" ht="135">
      <c r="A8" s="3" t="s">
        <v>90</v>
      </c>
      <c r="B8" s="4" t="s">
        <v>11</v>
      </c>
      <c r="C8" s="3" t="s">
        <v>12</v>
      </c>
      <c r="D8" s="4" t="s">
        <v>117</v>
      </c>
      <c r="E8" s="26" t="s">
        <v>118</v>
      </c>
      <c r="F8" s="4" t="s">
        <v>119</v>
      </c>
      <c r="G8" s="3">
        <v>0.33</v>
      </c>
      <c r="H8" s="25" t="s">
        <v>120</v>
      </c>
      <c r="I8" s="26" t="s">
        <v>35</v>
      </c>
      <c r="J8" s="4">
        <v>2021</v>
      </c>
      <c r="K8" s="26" t="s">
        <v>121</v>
      </c>
    </row>
    <row r="9" spans="1:11" ht="135">
      <c r="A9" s="3" t="s">
        <v>90</v>
      </c>
      <c r="B9" s="4" t="s">
        <v>11</v>
      </c>
      <c r="C9" s="3" t="s">
        <v>12</v>
      </c>
      <c r="D9" s="4" t="s">
        <v>122</v>
      </c>
      <c r="E9" s="26" t="s">
        <v>123</v>
      </c>
      <c r="F9" s="4" t="s">
        <v>124</v>
      </c>
      <c r="G9" s="3">
        <f>1/2</f>
        <v>0.5</v>
      </c>
      <c r="H9" s="25" t="s">
        <v>125</v>
      </c>
      <c r="I9" s="26" t="s">
        <v>35</v>
      </c>
      <c r="J9" s="4">
        <v>2021</v>
      </c>
      <c r="K9" s="26" t="s">
        <v>126</v>
      </c>
    </row>
    <row r="10" spans="1:11" ht="120">
      <c r="A10" s="3" t="s">
        <v>90</v>
      </c>
      <c r="B10" s="4" t="s">
        <v>11</v>
      </c>
      <c r="C10" s="3" t="s">
        <v>12</v>
      </c>
      <c r="D10" s="5" t="s">
        <v>127</v>
      </c>
      <c r="E10" s="26" t="s">
        <v>128</v>
      </c>
      <c r="F10" s="3" t="s">
        <v>129</v>
      </c>
      <c r="G10" s="3">
        <f>1/1</f>
        <v>1</v>
      </c>
      <c r="H10" s="31" t="s">
        <v>130</v>
      </c>
      <c r="I10" s="5" t="s">
        <v>35</v>
      </c>
      <c r="J10" s="4">
        <v>2021</v>
      </c>
      <c r="K10" s="26" t="s">
        <v>131</v>
      </c>
    </row>
    <row r="11" spans="1:11" ht="90">
      <c r="A11" s="3" t="s">
        <v>90</v>
      </c>
      <c r="B11" s="4" t="s">
        <v>11</v>
      </c>
      <c r="C11" s="3" t="s">
        <v>12</v>
      </c>
      <c r="D11" s="26" t="s">
        <v>132</v>
      </c>
      <c r="E11" s="26" t="s">
        <v>133</v>
      </c>
      <c r="F11" s="3" t="s">
        <v>87</v>
      </c>
      <c r="G11" s="3">
        <v>0.5</v>
      </c>
      <c r="H11" s="3" t="s">
        <v>134</v>
      </c>
      <c r="I11" s="26" t="s">
        <v>16</v>
      </c>
      <c r="J11" s="4">
        <v>2020</v>
      </c>
      <c r="K11" s="26" t="s">
        <v>135</v>
      </c>
    </row>
    <row r="12" spans="1:11" ht="105">
      <c r="A12" s="3" t="s">
        <v>90</v>
      </c>
      <c r="B12" s="4" t="s">
        <v>11</v>
      </c>
      <c r="C12" s="3" t="s">
        <v>12</v>
      </c>
      <c r="D12" s="26" t="s">
        <v>136</v>
      </c>
      <c r="E12" s="26" t="s">
        <v>137</v>
      </c>
      <c r="F12" s="3" t="s">
        <v>138</v>
      </c>
      <c r="G12" s="3">
        <v>0.5</v>
      </c>
      <c r="H12" s="3" t="s">
        <v>134</v>
      </c>
      <c r="I12" s="26" t="s">
        <v>16</v>
      </c>
      <c r="J12" s="4">
        <v>2020</v>
      </c>
      <c r="K12" s="26" t="s">
        <v>139</v>
      </c>
    </row>
    <row r="13" spans="1:11" ht="105">
      <c r="A13" s="3" t="s">
        <v>90</v>
      </c>
      <c r="B13" s="4" t="s">
        <v>11</v>
      </c>
      <c r="C13" s="3" t="s">
        <v>12</v>
      </c>
      <c r="D13" s="26" t="s">
        <v>140</v>
      </c>
      <c r="E13" s="26" t="s">
        <v>141</v>
      </c>
      <c r="F13" s="3" t="s">
        <v>138</v>
      </c>
      <c r="G13" s="3">
        <v>0.5</v>
      </c>
      <c r="H13" s="3" t="s">
        <v>134</v>
      </c>
      <c r="I13" s="26" t="s">
        <v>16</v>
      </c>
      <c r="J13" s="4">
        <v>2020</v>
      </c>
      <c r="K13" s="26" t="s">
        <v>142</v>
      </c>
    </row>
    <row r="14" spans="1:11" ht="90">
      <c r="A14" s="3" t="s">
        <v>90</v>
      </c>
      <c r="B14" s="4" t="s">
        <v>11</v>
      </c>
      <c r="C14" s="3" t="s">
        <v>12</v>
      </c>
      <c r="D14" s="26" t="s">
        <v>143</v>
      </c>
      <c r="E14" s="26" t="s">
        <v>144</v>
      </c>
      <c r="F14" s="3" t="s">
        <v>138</v>
      </c>
      <c r="G14" s="3">
        <v>0.5</v>
      </c>
      <c r="H14" s="3" t="s">
        <v>134</v>
      </c>
      <c r="I14" s="26" t="s">
        <v>16</v>
      </c>
      <c r="J14" s="4">
        <v>2020</v>
      </c>
      <c r="K14" s="26" t="s">
        <v>145</v>
      </c>
    </row>
    <row r="15" spans="1:11" ht="105">
      <c r="A15" s="3" t="s">
        <v>90</v>
      </c>
      <c r="B15" s="4" t="s">
        <v>11</v>
      </c>
      <c r="C15" s="3" t="s">
        <v>12</v>
      </c>
      <c r="D15" s="26" t="s">
        <v>146</v>
      </c>
      <c r="E15" s="26" t="s">
        <v>147</v>
      </c>
      <c r="F15" s="3" t="s">
        <v>148</v>
      </c>
      <c r="G15" s="3">
        <f>1/1</f>
        <v>1</v>
      </c>
      <c r="H15" s="25" t="s">
        <v>149</v>
      </c>
      <c r="I15" s="26" t="s">
        <v>16</v>
      </c>
      <c r="J15" s="4">
        <v>2021</v>
      </c>
      <c r="K15" s="26" t="s">
        <v>150</v>
      </c>
    </row>
    <row r="16" spans="1:11" ht="105">
      <c r="A16" s="3" t="s">
        <v>90</v>
      </c>
      <c r="B16" s="4" t="s">
        <v>11</v>
      </c>
      <c r="C16" s="3" t="s">
        <v>12</v>
      </c>
      <c r="D16" s="3" t="s">
        <v>151</v>
      </c>
      <c r="E16" s="26" t="s">
        <v>152</v>
      </c>
      <c r="F16" s="3" t="s">
        <v>153</v>
      </c>
      <c r="G16" s="3">
        <f>1/2</f>
        <v>0.5</v>
      </c>
      <c r="H16" s="25" t="s">
        <v>149</v>
      </c>
      <c r="I16" s="26" t="s">
        <v>16</v>
      </c>
      <c r="J16" s="4">
        <v>2021</v>
      </c>
      <c r="K16" s="26" t="s">
        <v>154</v>
      </c>
    </row>
    <row r="17" spans="1:11" ht="120">
      <c r="A17" s="3" t="s">
        <v>90</v>
      </c>
      <c r="B17" s="4" t="s">
        <v>11</v>
      </c>
      <c r="C17" s="3" t="s">
        <v>12</v>
      </c>
      <c r="D17" s="4" t="s">
        <v>155</v>
      </c>
      <c r="E17" s="26" t="s">
        <v>156</v>
      </c>
      <c r="F17" s="3" t="s">
        <v>157</v>
      </c>
      <c r="G17" s="3">
        <f>1/1</f>
        <v>1</v>
      </c>
      <c r="H17" s="25" t="s">
        <v>149</v>
      </c>
      <c r="I17" s="26" t="s">
        <v>16</v>
      </c>
      <c r="J17" s="4">
        <v>2021</v>
      </c>
      <c r="K17" s="26" t="s">
        <v>158</v>
      </c>
    </row>
    <row r="18" spans="1:11" ht="105">
      <c r="A18" s="3" t="s">
        <v>90</v>
      </c>
      <c r="B18" s="4" t="s">
        <v>11</v>
      </c>
      <c r="C18" s="3" t="s">
        <v>12</v>
      </c>
      <c r="D18" s="4" t="s">
        <v>159</v>
      </c>
      <c r="E18" s="40" t="s">
        <v>160</v>
      </c>
      <c r="F18" s="3" t="s">
        <v>87</v>
      </c>
      <c r="G18" s="40">
        <v>0.5</v>
      </c>
      <c r="H18" s="40" t="s">
        <v>88</v>
      </c>
      <c r="I18" s="41" t="s">
        <v>16</v>
      </c>
      <c r="J18" s="4">
        <v>2021</v>
      </c>
      <c r="K18" s="4" t="s">
        <v>161</v>
      </c>
    </row>
    <row r="19" spans="1:11" ht="135">
      <c r="A19" s="3" t="s">
        <v>90</v>
      </c>
      <c r="B19" s="4" t="s">
        <v>11</v>
      </c>
      <c r="C19" s="3" t="s">
        <v>12</v>
      </c>
      <c r="D19" s="4" t="s">
        <v>162</v>
      </c>
      <c r="E19" s="40" t="s">
        <v>163</v>
      </c>
      <c r="F19" s="3" t="s">
        <v>87</v>
      </c>
      <c r="G19" s="40">
        <v>0.5</v>
      </c>
      <c r="H19" s="40" t="s">
        <v>88</v>
      </c>
      <c r="I19" s="41" t="s">
        <v>16</v>
      </c>
      <c r="J19" s="4">
        <v>2021</v>
      </c>
      <c r="K19" s="4" t="s">
        <v>164</v>
      </c>
    </row>
    <row r="20" spans="1:11" ht="120">
      <c r="A20" s="3" t="s">
        <v>90</v>
      </c>
      <c r="B20" s="4" t="s">
        <v>11</v>
      </c>
      <c r="C20" s="3" t="s">
        <v>12</v>
      </c>
      <c r="D20" s="72" t="s">
        <v>165</v>
      </c>
      <c r="E20" s="73" t="s">
        <v>166</v>
      </c>
      <c r="F20" s="3" t="s">
        <v>167</v>
      </c>
      <c r="G20" s="3">
        <v>0.25</v>
      </c>
      <c r="H20" s="25" t="s">
        <v>168</v>
      </c>
      <c r="I20" s="4" t="s">
        <v>35</v>
      </c>
      <c r="J20" s="4">
        <v>2021</v>
      </c>
      <c r="K20" s="4" t="s">
        <v>169</v>
      </c>
    </row>
    <row r="21" spans="1:11" ht="150">
      <c r="A21" s="3" t="s">
        <v>90</v>
      </c>
      <c r="B21" s="4" t="s">
        <v>11</v>
      </c>
      <c r="C21" s="3" t="s">
        <v>12</v>
      </c>
      <c r="D21" s="4" t="s">
        <v>170</v>
      </c>
      <c r="E21" s="4" t="s">
        <v>171</v>
      </c>
      <c r="F21" s="3" t="s">
        <v>87</v>
      </c>
      <c r="G21" s="3">
        <v>1</v>
      </c>
      <c r="H21" s="6" t="s">
        <v>172</v>
      </c>
      <c r="I21" s="4" t="s">
        <v>16</v>
      </c>
      <c r="J21" s="4">
        <v>2021</v>
      </c>
      <c r="K21" s="4" t="s">
        <v>173</v>
      </c>
    </row>
    <row r="22" spans="1:11" ht="150">
      <c r="A22" s="3" t="s">
        <v>90</v>
      </c>
      <c r="B22" s="4" t="s">
        <v>11</v>
      </c>
      <c r="C22" s="3" t="s">
        <v>12</v>
      </c>
      <c r="D22" s="72" t="s">
        <v>174</v>
      </c>
      <c r="E22" s="4" t="s">
        <v>175</v>
      </c>
      <c r="F22" s="3" t="s">
        <v>87</v>
      </c>
      <c r="G22" s="3">
        <v>1</v>
      </c>
      <c r="H22" s="25" t="s">
        <v>176</v>
      </c>
      <c r="I22" s="4" t="s">
        <v>16</v>
      </c>
      <c r="J22" s="4">
        <v>2021</v>
      </c>
      <c r="K22" s="4" t="s">
        <v>177</v>
      </c>
    </row>
    <row r="23" spans="1:11" ht="135">
      <c r="A23" s="3" t="s">
        <v>90</v>
      </c>
      <c r="B23" s="4" t="s">
        <v>11</v>
      </c>
      <c r="C23" s="3" t="s">
        <v>12</v>
      </c>
      <c r="D23" s="72" t="s">
        <v>178</v>
      </c>
      <c r="E23" s="3" t="s">
        <v>179</v>
      </c>
      <c r="F23" s="3" t="s">
        <v>87</v>
      </c>
      <c r="G23" s="3">
        <v>1</v>
      </c>
      <c r="H23" s="6" t="s">
        <v>172</v>
      </c>
      <c r="I23" s="4" t="s">
        <v>16</v>
      </c>
      <c r="J23" s="4">
        <v>2021</v>
      </c>
      <c r="K23" s="4" t="s">
        <v>180</v>
      </c>
    </row>
    <row r="24" spans="1:11" ht="150">
      <c r="A24" s="3" t="s">
        <v>90</v>
      </c>
      <c r="B24" s="4" t="s">
        <v>11</v>
      </c>
      <c r="C24" s="3" t="s">
        <v>12</v>
      </c>
      <c r="D24" s="72" t="s">
        <v>181</v>
      </c>
      <c r="E24" s="3" t="s">
        <v>182</v>
      </c>
      <c r="F24" s="3" t="s">
        <v>183</v>
      </c>
      <c r="G24" s="3">
        <v>0.125</v>
      </c>
      <c r="H24" s="25" t="s">
        <v>184</v>
      </c>
      <c r="I24" s="4" t="s">
        <v>35</v>
      </c>
      <c r="J24" s="4">
        <v>2021</v>
      </c>
      <c r="K24" s="4" t="s">
        <v>185</v>
      </c>
    </row>
    <row r="25" spans="1:11" ht="150">
      <c r="A25" s="3" t="s">
        <v>90</v>
      </c>
      <c r="B25" s="4" t="s">
        <v>11</v>
      </c>
      <c r="C25" s="3" t="s">
        <v>12</v>
      </c>
      <c r="D25" s="72" t="s">
        <v>186</v>
      </c>
      <c r="E25" s="41" t="s">
        <v>187</v>
      </c>
      <c r="F25" s="3" t="s">
        <v>87</v>
      </c>
      <c r="G25" s="3">
        <v>1</v>
      </c>
      <c r="H25" s="40" t="s">
        <v>88</v>
      </c>
      <c r="I25" s="4" t="s">
        <v>16</v>
      </c>
      <c r="J25" s="4">
        <v>2021</v>
      </c>
      <c r="K25" s="4" t="s">
        <v>188</v>
      </c>
    </row>
    <row r="26" spans="1:11" ht="150">
      <c r="A26" s="3" t="s">
        <v>90</v>
      </c>
      <c r="B26" s="4" t="s">
        <v>11</v>
      </c>
      <c r="C26" s="3" t="s">
        <v>12</v>
      </c>
      <c r="D26" s="4" t="s">
        <v>189</v>
      </c>
      <c r="E26" s="4" t="s">
        <v>190</v>
      </c>
      <c r="F26" s="4" t="s">
        <v>191</v>
      </c>
      <c r="G26" s="3">
        <v>0.26600000000000001</v>
      </c>
      <c r="H26" s="4" t="s">
        <v>192</v>
      </c>
      <c r="I26" s="4" t="s">
        <v>35</v>
      </c>
      <c r="J26" s="4">
        <v>2021</v>
      </c>
      <c r="K26" s="4" t="s">
        <v>193</v>
      </c>
    </row>
    <row r="27" spans="1:11" ht="105">
      <c r="A27" s="3" t="s">
        <v>90</v>
      </c>
      <c r="B27" s="4" t="s">
        <v>11</v>
      </c>
      <c r="C27" s="3" t="s">
        <v>12</v>
      </c>
      <c r="D27" s="4" t="s">
        <v>194</v>
      </c>
      <c r="E27" s="74" t="s">
        <v>195</v>
      </c>
      <c r="F27" s="3" t="s">
        <v>196</v>
      </c>
      <c r="G27" s="3">
        <v>0.1</v>
      </c>
      <c r="H27" s="3" t="s">
        <v>88</v>
      </c>
      <c r="I27" s="4" t="s">
        <v>16</v>
      </c>
      <c r="J27" s="4">
        <v>2021</v>
      </c>
      <c r="K27" s="4" t="s">
        <v>197</v>
      </c>
    </row>
    <row r="28" spans="1:11" ht="60">
      <c r="A28" s="3" t="s">
        <v>90</v>
      </c>
      <c r="B28" s="4" t="s">
        <v>11</v>
      </c>
      <c r="C28" s="3" t="s">
        <v>12</v>
      </c>
      <c r="D28" s="3" t="s">
        <v>198</v>
      </c>
      <c r="E28" s="3" t="s">
        <v>199</v>
      </c>
      <c r="F28" s="3" t="s">
        <v>196</v>
      </c>
      <c r="G28" s="3">
        <v>0.125</v>
      </c>
      <c r="H28" s="3" t="s">
        <v>88</v>
      </c>
      <c r="I28" s="4" t="s">
        <v>100</v>
      </c>
      <c r="J28" s="4">
        <v>2021</v>
      </c>
      <c r="K28" s="4" t="s">
        <v>200</v>
      </c>
    </row>
    <row r="29" spans="1:11" ht="135">
      <c r="A29" s="3" t="s">
        <v>201</v>
      </c>
      <c r="B29" s="4" t="s">
        <v>11</v>
      </c>
      <c r="C29" s="3" t="s">
        <v>12</v>
      </c>
      <c r="D29" s="4" t="s">
        <v>202</v>
      </c>
      <c r="E29" s="40" t="s">
        <v>203</v>
      </c>
      <c r="F29" s="4" t="s">
        <v>87</v>
      </c>
      <c r="G29" s="40">
        <v>0.5</v>
      </c>
      <c r="H29" s="40" t="s">
        <v>88</v>
      </c>
      <c r="I29" s="41" t="s">
        <v>16</v>
      </c>
      <c r="J29" s="4">
        <v>2021</v>
      </c>
      <c r="K29" s="4" t="s">
        <v>204</v>
      </c>
    </row>
    <row r="30" spans="1:11" ht="105">
      <c r="A30" s="3" t="s">
        <v>10</v>
      </c>
      <c r="B30" s="4" t="s">
        <v>11</v>
      </c>
      <c r="C30" s="3" t="s">
        <v>12</v>
      </c>
      <c r="D30" s="5" t="s">
        <v>205</v>
      </c>
      <c r="E30" s="5" t="s">
        <v>206</v>
      </c>
      <c r="F30" s="5" t="s">
        <v>207</v>
      </c>
      <c r="G30" s="3">
        <f>1/2</f>
        <v>0.5</v>
      </c>
      <c r="H30" s="31" t="s">
        <v>208</v>
      </c>
      <c r="I30" s="5" t="s">
        <v>100</v>
      </c>
      <c r="J30" s="4">
        <v>2021</v>
      </c>
      <c r="K30" s="26" t="s">
        <v>209</v>
      </c>
    </row>
    <row r="31" spans="1:11" ht="120">
      <c r="A31" s="3" t="s">
        <v>10</v>
      </c>
      <c r="B31" s="4" t="s">
        <v>11</v>
      </c>
      <c r="C31" s="3" t="s">
        <v>12</v>
      </c>
      <c r="D31" s="26" t="s">
        <v>210</v>
      </c>
      <c r="E31" s="26" t="s">
        <v>211</v>
      </c>
      <c r="F31" s="26" t="s">
        <v>212</v>
      </c>
      <c r="G31" s="3">
        <f>1/2</f>
        <v>0.5</v>
      </c>
      <c r="H31" s="29" t="s">
        <v>213</v>
      </c>
      <c r="I31" s="4" t="s">
        <v>35</v>
      </c>
      <c r="J31" s="4">
        <v>2021</v>
      </c>
      <c r="K31" s="26" t="s">
        <v>214</v>
      </c>
    </row>
    <row r="32" spans="1:11" ht="90">
      <c r="A32" s="3" t="s">
        <v>10</v>
      </c>
      <c r="B32" s="4" t="s">
        <v>11</v>
      </c>
      <c r="C32" s="3" t="s">
        <v>12</v>
      </c>
      <c r="D32" s="26" t="s">
        <v>215</v>
      </c>
      <c r="E32" s="26" t="s">
        <v>216</v>
      </c>
      <c r="F32" s="4" t="s">
        <v>217</v>
      </c>
      <c r="G32" s="3">
        <f>1/1</f>
        <v>1</v>
      </c>
      <c r="H32" s="25" t="s">
        <v>218</v>
      </c>
      <c r="I32" s="26" t="s">
        <v>100</v>
      </c>
      <c r="J32" s="4">
        <v>2021</v>
      </c>
      <c r="K32" s="26" t="s">
        <v>219</v>
      </c>
    </row>
    <row r="33" spans="1:11" ht="120">
      <c r="A33" s="3" t="s">
        <v>10</v>
      </c>
      <c r="B33" s="4" t="s">
        <v>11</v>
      </c>
      <c r="C33" s="3" t="s">
        <v>12</v>
      </c>
      <c r="D33" s="26" t="s">
        <v>220</v>
      </c>
      <c r="E33" s="26" t="s">
        <v>221</v>
      </c>
      <c r="F33" s="3" t="s">
        <v>222</v>
      </c>
      <c r="G33" s="3">
        <v>0.33</v>
      </c>
      <c r="H33" s="3"/>
      <c r="I33" s="26" t="s">
        <v>100</v>
      </c>
      <c r="J33" s="4">
        <v>2021</v>
      </c>
      <c r="K33" s="26" t="s">
        <v>223</v>
      </c>
    </row>
    <row r="34" spans="1:11" ht="120">
      <c r="A34" s="3" t="s">
        <v>10</v>
      </c>
      <c r="B34" s="4" t="s">
        <v>11</v>
      </c>
      <c r="C34" s="3" t="s">
        <v>12</v>
      </c>
      <c r="D34" s="26" t="s">
        <v>224</v>
      </c>
      <c r="E34" s="26" t="s">
        <v>225</v>
      </c>
      <c r="F34" s="26" t="s">
        <v>226</v>
      </c>
      <c r="G34" s="3">
        <f>1/2</f>
        <v>0.5</v>
      </c>
      <c r="H34" s="25" t="s">
        <v>227</v>
      </c>
      <c r="I34" s="26" t="s">
        <v>100</v>
      </c>
      <c r="J34" s="4">
        <v>2021</v>
      </c>
      <c r="K34" s="26" t="s">
        <v>228</v>
      </c>
    </row>
    <row r="35" spans="1:11" ht="120">
      <c r="A35" s="3" t="s">
        <v>10</v>
      </c>
      <c r="B35" s="4" t="s">
        <v>11</v>
      </c>
      <c r="C35" s="3" t="s">
        <v>12</v>
      </c>
      <c r="D35" s="26" t="s">
        <v>229</v>
      </c>
      <c r="E35" s="26" t="s">
        <v>230</v>
      </c>
      <c r="F35" s="4" t="s">
        <v>231</v>
      </c>
      <c r="G35" s="3">
        <v>7.0000000000000007E-2</v>
      </c>
      <c r="H35" s="25" t="s">
        <v>232</v>
      </c>
      <c r="I35" s="26" t="s">
        <v>35</v>
      </c>
      <c r="J35" s="4">
        <v>2021</v>
      </c>
      <c r="K35" s="26" t="s">
        <v>233</v>
      </c>
    </row>
    <row r="36" spans="1:11" ht="120">
      <c r="A36" s="3" t="s">
        <v>10</v>
      </c>
      <c r="B36" s="4" t="s">
        <v>11</v>
      </c>
      <c r="C36" s="3" t="s">
        <v>12</v>
      </c>
      <c r="D36" s="4" t="s">
        <v>234</v>
      </c>
      <c r="E36" s="26" t="s">
        <v>235</v>
      </c>
      <c r="F36" s="4" t="s">
        <v>236</v>
      </c>
      <c r="G36" s="3">
        <f>1/1</f>
        <v>1</v>
      </c>
      <c r="H36" s="30" t="s">
        <v>237</v>
      </c>
      <c r="I36" s="26" t="s">
        <v>238</v>
      </c>
      <c r="J36" s="4">
        <v>2021</v>
      </c>
      <c r="K36" s="26" t="s">
        <v>239</v>
      </c>
    </row>
    <row r="37" spans="1:11" ht="120">
      <c r="A37" s="3" t="s">
        <v>10</v>
      </c>
      <c r="B37" s="4" t="s">
        <v>11</v>
      </c>
      <c r="C37" s="3" t="s">
        <v>12</v>
      </c>
      <c r="D37" s="4" t="s">
        <v>240</v>
      </c>
      <c r="E37" s="26" t="s">
        <v>241</v>
      </c>
      <c r="F37" s="4" t="s">
        <v>242</v>
      </c>
      <c r="G37" s="3">
        <f>1/2</f>
        <v>0.5</v>
      </c>
      <c r="H37" s="25" t="s">
        <v>243</v>
      </c>
      <c r="I37" s="26" t="s">
        <v>35</v>
      </c>
      <c r="J37" s="4">
        <v>2021</v>
      </c>
      <c r="K37" s="26" t="s">
        <v>244</v>
      </c>
    </row>
    <row r="38" spans="1:11" ht="135">
      <c r="A38" s="3" t="s">
        <v>10</v>
      </c>
      <c r="B38" s="4" t="s">
        <v>11</v>
      </c>
      <c r="C38" s="3" t="s">
        <v>12</v>
      </c>
      <c r="D38" s="26" t="s">
        <v>245</v>
      </c>
      <c r="E38" s="26" t="s">
        <v>246</v>
      </c>
      <c r="F38" s="3" t="s">
        <v>247</v>
      </c>
      <c r="G38" s="3">
        <f>1/2</f>
        <v>0.5</v>
      </c>
      <c r="H38" s="25" t="s">
        <v>248</v>
      </c>
      <c r="I38" s="26" t="s">
        <v>35</v>
      </c>
      <c r="J38" s="4">
        <v>2021</v>
      </c>
      <c r="K38" s="26" t="s">
        <v>249</v>
      </c>
    </row>
    <row r="39" spans="1:11" ht="105">
      <c r="A39" s="3" t="s">
        <v>10</v>
      </c>
      <c r="B39" s="4" t="s">
        <v>11</v>
      </c>
      <c r="C39" s="3" t="s">
        <v>12</v>
      </c>
      <c r="D39" s="26" t="s">
        <v>250</v>
      </c>
      <c r="E39" s="26" t="s">
        <v>251</v>
      </c>
      <c r="F39" s="3" t="s">
        <v>252</v>
      </c>
      <c r="G39" s="3">
        <v>0.25</v>
      </c>
      <c r="H39" s="3" t="s">
        <v>134</v>
      </c>
      <c r="I39" s="26" t="s">
        <v>100</v>
      </c>
      <c r="J39" s="4">
        <v>2021</v>
      </c>
      <c r="K39" s="26" t="s">
        <v>253</v>
      </c>
    </row>
    <row r="40" spans="1:11" ht="105">
      <c r="A40" s="3" t="s">
        <v>10</v>
      </c>
      <c r="B40" s="4" t="s">
        <v>11</v>
      </c>
      <c r="C40" s="3" t="s">
        <v>12</v>
      </c>
      <c r="D40" s="26" t="s">
        <v>254</v>
      </c>
      <c r="E40" s="26" t="s">
        <v>255</v>
      </c>
      <c r="F40" s="26" t="s">
        <v>256</v>
      </c>
      <c r="G40" s="3">
        <f>1/4</f>
        <v>0.25</v>
      </c>
      <c r="H40" s="25" t="s">
        <v>257</v>
      </c>
      <c r="I40" s="26" t="s">
        <v>35</v>
      </c>
      <c r="J40" s="4">
        <v>2021</v>
      </c>
      <c r="K40" s="26" t="s">
        <v>258</v>
      </c>
    </row>
    <row r="41" spans="1:11" ht="105">
      <c r="A41" s="3" t="s">
        <v>10</v>
      </c>
      <c r="B41" s="4" t="s">
        <v>11</v>
      </c>
      <c r="C41" s="3" t="s">
        <v>12</v>
      </c>
      <c r="D41" s="26" t="s">
        <v>259</v>
      </c>
      <c r="E41" s="26" t="s">
        <v>260</v>
      </c>
      <c r="F41" s="3" t="s">
        <v>87</v>
      </c>
      <c r="G41" s="3">
        <v>0.83</v>
      </c>
      <c r="H41" s="3" t="s">
        <v>261</v>
      </c>
      <c r="I41" s="26" t="s">
        <v>100</v>
      </c>
      <c r="J41" s="4">
        <v>2021</v>
      </c>
      <c r="K41" s="26" t="s">
        <v>262</v>
      </c>
    </row>
    <row r="42" spans="1:11" ht="90">
      <c r="A42" s="3" t="s">
        <v>10</v>
      </c>
      <c r="B42" s="4" t="s">
        <v>11</v>
      </c>
      <c r="C42" s="3" t="s">
        <v>12</v>
      </c>
      <c r="D42" s="26" t="s">
        <v>263</v>
      </c>
      <c r="E42" s="26" t="s">
        <v>264</v>
      </c>
      <c r="F42" s="3" t="s">
        <v>148</v>
      </c>
      <c r="G42" s="3">
        <f>1/1</f>
        <v>1</v>
      </c>
      <c r="H42" s="3" t="s">
        <v>261</v>
      </c>
      <c r="I42" s="26" t="s">
        <v>100</v>
      </c>
      <c r="J42" s="4">
        <v>2021</v>
      </c>
      <c r="K42" s="26" t="s">
        <v>265</v>
      </c>
    </row>
    <row r="43" spans="1:11" ht="150">
      <c r="A43" s="3" t="s">
        <v>10</v>
      </c>
      <c r="B43" s="4" t="s">
        <v>11</v>
      </c>
      <c r="C43" s="3" t="s">
        <v>12</v>
      </c>
      <c r="D43" s="4" t="s">
        <v>266</v>
      </c>
      <c r="E43" s="26" t="s">
        <v>267</v>
      </c>
      <c r="F43" s="3" t="s">
        <v>268</v>
      </c>
      <c r="G43" s="27">
        <v>6.6000000000000003E-2</v>
      </c>
      <c r="H43" s="25" t="s">
        <v>269</v>
      </c>
      <c r="I43" s="26" t="s">
        <v>35</v>
      </c>
      <c r="J43" s="4">
        <v>2021</v>
      </c>
      <c r="K43" s="26" t="s">
        <v>270</v>
      </c>
    </row>
    <row r="44" spans="1:11" ht="135">
      <c r="A44" s="3" t="s">
        <v>10</v>
      </c>
      <c r="B44" s="4" t="s">
        <v>11</v>
      </c>
      <c r="C44" s="3" t="s">
        <v>12</v>
      </c>
      <c r="D44" s="26" t="s">
        <v>271</v>
      </c>
      <c r="E44" s="26" t="s">
        <v>272</v>
      </c>
      <c r="F44" s="3" t="s">
        <v>222</v>
      </c>
      <c r="G44" s="3">
        <f>1/1</f>
        <v>1</v>
      </c>
      <c r="H44" s="25" t="s">
        <v>149</v>
      </c>
      <c r="I44" s="26" t="s">
        <v>16</v>
      </c>
      <c r="J44" s="4">
        <v>2021</v>
      </c>
      <c r="K44" s="26" t="s">
        <v>273</v>
      </c>
    </row>
    <row r="45" spans="1:11" ht="105">
      <c r="A45" s="3" t="s">
        <v>10</v>
      </c>
      <c r="B45" s="4" t="s">
        <v>11</v>
      </c>
      <c r="C45" s="3" t="s">
        <v>12</v>
      </c>
      <c r="D45" s="3" t="s">
        <v>274</v>
      </c>
      <c r="E45" s="26" t="s">
        <v>275</v>
      </c>
      <c r="F45" s="3" t="s">
        <v>222</v>
      </c>
      <c r="G45" s="3">
        <f>1/1</f>
        <v>1</v>
      </c>
      <c r="H45" s="25" t="s">
        <v>149</v>
      </c>
      <c r="I45" s="26" t="s">
        <v>16</v>
      </c>
      <c r="J45" s="4">
        <v>2021</v>
      </c>
      <c r="K45" s="26" t="s">
        <v>276</v>
      </c>
    </row>
    <row r="46" spans="1:11" ht="105">
      <c r="A46" s="3" t="s">
        <v>10</v>
      </c>
      <c r="B46" s="4" t="s">
        <v>11</v>
      </c>
      <c r="C46" s="3" t="s">
        <v>12</v>
      </c>
      <c r="D46" s="26" t="s">
        <v>277</v>
      </c>
      <c r="E46" s="26" t="s">
        <v>278</v>
      </c>
      <c r="F46" s="3" t="s">
        <v>279</v>
      </c>
      <c r="G46" s="27">
        <f>1/3</f>
        <v>0.33333333333333331</v>
      </c>
      <c r="H46" s="25" t="s">
        <v>149</v>
      </c>
      <c r="I46" s="26" t="s">
        <v>16</v>
      </c>
      <c r="J46" s="4">
        <v>2021</v>
      </c>
      <c r="K46" s="26" t="s">
        <v>280</v>
      </c>
    </row>
    <row r="47" spans="1:11" ht="121.5" customHeight="1">
      <c r="A47" s="3" t="s">
        <v>10</v>
      </c>
      <c r="B47" s="4" t="s">
        <v>11</v>
      </c>
      <c r="C47" s="3" t="s">
        <v>12</v>
      </c>
      <c r="D47" s="26" t="s">
        <v>281</v>
      </c>
      <c r="E47" s="26" t="s">
        <v>282</v>
      </c>
      <c r="F47" s="3" t="s">
        <v>283</v>
      </c>
      <c r="G47" s="3">
        <f>1/2</f>
        <v>0.5</v>
      </c>
      <c r="H47" s="25" t="s">
        <v>149</v>
      </c>
      <c r="I47" s="26" t="s">
        <v>16</v>
      </c>
      <c r="J47" s="4">
        <v>2021</v>
      </c>
      <c r="K47" s="26" t="s">
        <v>284</v>
      </c>
    </row>
    <row r="48" spans="1:11" ht="212.25" customHeight="1">
      <c r="A48" s="3" t="s">
        <v>10</v>
      </c>
      <c r="B48" s="4" t="s">
        <v>11</v>
      </c>
      <c r="C48" s="3" t="s">
        <v>12</v>
      </c>
      <c r="D48" s="26" t="s">
        <v>285</v>
      </c>
      <c r="E48" s="26" t="s">
        <v>286</v>
      </c>
      <c r="F48" s="3" t="s">
        <v>287</v>
      </c>
      <c r="G48" s="27">
        <f>1/3</f>
        <v>0.33333333333333331</v>
      </c>
      <c r="H48" s="25" t="s">
        <v>149</v>
      </c>
      <c r="I48" s="26" t="s">
        <v>16</v>
      </c>
      <c r="J48" s="4">
        <v>2021</v>
      </c>
      <c r="K48" s="26" t="s">
        <v>288</v>
      </c>
    </row>
    <row r="49" spans="1:11" ht="90">
      <c r="A49" s="3" t="s">
        <v>10</v>
      </c>
      <c r="B49" s="4" t="s">
        <v>11</v>
      </c>
      <c r="C49" s="3" t="s">
        <v>12</v>
      </c>
      <c r="D49" s="3" t="s">
        <v>289</v>
      </c>
      <c r="E49" s="26" t="s">
        <v>290</v>
      </c>
      <c r="F49" s="3" t="s">
        <v>222</v>
      </c>
      <c r="G49" s="3">
        <f>1/1</f>
        <v>1</v>
      </c>
      <c r="H49" s="25" t="s">
        <v>149</v>
      </c>
      <c r="I49" s="26" t="s">
        <v>16</v>
      </c>
      <c r="J49" s="4">
        <v>2021</v>
      </c>
      <c r="K49" s="26" t="s">
        <v>291</v>
      </c>
    </row>
    <row r="50" spans="1:11" ht="135">
      <c r="A50" s="3" t="s">
        <v>10</v>
      </c>
      <c r="B50" s="4" t="s">
        <v>11</v>
      </c>
      <c r="C50" s="3" t="s">
        <v>12</v>
      </c>
      <c r="D50" s="4" t="s">
        <v>292</v>
      </c>
      <c r="E50" s="4" t="s">
        <v>293</v>
      </c>
      <c r="F50" s="3" t="s">
        <v>87</v>
      </c>
      <c r="G50" s="3">
        <v>0.25</v>
      </c>
      <c r="H50" s="6" t="s">
        <v>294</v>
      </c>
      <c r="I50" s="4" t="s">
        <v>35</v>
      </c>
      <c r="J50" s="4">
        <v>2021</v>
      </c>
      <c r="K50" s="4" t="s">
        <v>295</v>
      </c>
    </row>
    <row r="51" spans="1:11" ht="150">
      <c r="A51" s="3" t="s">
        <v>10</v>
      </c>
      <c r="B51" s="4" t="s">
        <v>11</v>
      </c>
      <c r="C51" s="3" t="s">
        <v>12</v>
      </c>
      <c r="D51" s="72" t="s">
        <v>296</v>
      </c>
      <c r="E51" s="4" t="s">
        <v>297</v>
      </c>
      <c r="F51" s="3" t="s">
        <v>298</v>
      </c>
      <c r="G51" s="3">
        <v>0.375</v>
      </c>
      <c r="H51" s="6" t="s">
        <v>172</v>
      </c>
      <c r="I51" s="4" t="s">
        <v>16</v>
      </c>
      <c r="J51" s="4">
        <v>2021</v>
      </c>
      <c r="K51" s="4" t="s">
        <v>299</v>
      </c>
    </row>
    <row r="52" spans="1:11" ht="150">
      <c r="A52" s="3" t="s">
        <v>10</v>
      </c>
      <c r="B52" s="4" t="s">
        <v>11</v>
      </c>
      <c r="C52" s="3" t="s">
        <v>12</v>
      </c>
      <c r="D52" s="72" t="s">
        <v>300</v>
      </c>
      <c r="E52" s="4" t="s">
        <v>301</v>
      </c>
      <c r="F52" s="3" t="s">
        <v>87</v>
      </c>
      <c r="G52" s="3">
        <v>1</v>
      </c>
      <c r="H52" s="6" t="s">
        <v>172</v>
      </c>
      <c r="I52" s="4" t="s">
        <v>16</v>
      </c>
      <c r="J52" s="4">
        <v>2021</v>
      </c>
      <c r="K52" s="4" t="s">
        <v>302</v>
      </c>
    </row>
    <row r="53" spans="1:11" ht="135">
      <c r="A53" s="3" t="s">
        <v>10</v>
      </c>
      <c r="B53" s="4" t="s">
        <v>11</v>
      </c>
      <c r="C53" s="3" t="s">
        <v>12</v>
      </c>
      <c r="D53" s="72" t="s">
        <v>303</v>
      </c>
      <c r="E53" s="3" t="s">
        <v>304</v>
      </c>
      <c r="F53" s="3" t="s">
        <v>305</v>
      </c>
      <c r="G53" s="3">
        <v>0.5</v>
      </c>
      <c r="H53" s="6" t="s">
        <v>172</v>
      </c>
      <c r="I53" s="4" t="s">
        <v>16</v>
      </c>
      <c r="J53" s="4">
        <v>2021</v>
      </c>
      <c r="K53" s="4" t="s">
        <v>306</v>
      </c>
    </row>
    <row r="54" spans="1:11" ht="150">
      <c r="A54" s="3" t="s">
        <v>10</v>
      </c>
      <c r="B54" s="4" t="s">
        <v>11</v>
      </c>
      <c r="C54" s="3" t="s">
        <v>12</v>
      </c>
      <c r="D54" s="72" t="s">
        <v>307</v>
      </c>
      <c r="E54" s="4" t="s">
        <v>308</v>
      </c>
      <c r="F54" s="3" t="s">
        <v>309</v>
      </c>
      <c r="G54" s="3">
        <v>0.25</v>
      </c>
      <c r="H54" s="6" t="s">
        <v>172</v>
      </c>
      <c r="I54" s="4" t="s">
        <v>16</v>
      </c>
      <c r="J54" s="4">
        <v>2021</v>
      </c>
      <c r="K54" s="4" t="s">
        <v>310</v>
      </c>
    </row>
    <row r="55" spans="1:11" ht="120">
      <c r="A55" s="3" t="s">
        <v>10</v>
      </c>
      <c r="B55" s="4" t="s">
        <v>11</v>
      </c>
      <c r="C55" s="3" t="s">
        <v>12</v>
      </c>
      <c r="D55" s="72" t="s">
        <v>311</v>
      </c>
      <c r="E55" s="3" t="s">
        <v>312</v>
      </c>
      <c r="F55" s="3" t="s">
        <v>87</v>
      </c>
      <c r="G55" s="3">
        <v>0.83</v>
      </c>
      <c r="H55" s="6" t="s">
        <v>313</v>
      </c>
      <c r="I55" s="4" t="s">
        <v>16</v>
      </c>
      <c r="J55" s="4">
        <v>2021</v>
      </c>
      <c r="K55" s="4" t="s">
        <v>314</v>
      </c>
    </row>
    <row r="56" spans="1:11" ht="165">
      <c r="A56" s="3" t="s">
        <v>10</v>
      </c>
      <c r="B56" s="4" t="s">
        <v>11</v>
      </c>
      <c r="C56" s="3" t="s">
        <v>12</v>
      </c>
      <c r="D56" s="72" t="s">
        <v>315</v>
      </c>
      <c r="E56" s="3" t="s">
        <v>316</v>
      </c>
      <c r="F56" s="3" t="s">
        <v>317</v>
      </c>
      <c r="G56" s="3">
        <v>0.16600000000000001</v>
      </c>
      <c r="H56" s="25" t="s">
        <v>176</v>
      </c>
      <c r="I56" s="4" t="s">
        <v>16</v>
      </c>
      <c r="J56" s="4">
        <v>2021</v>
      </c>
      <c r="K56" s="4" t="s">
        <v>318</v>
      </c>
    </row>
    <row r="57" spans="1:11" ht="150">
      <c r="A57" s="3" t="s">
        <v>10</v>
      </c>
      <c r="B57" s="4" t="s">
        <v>11</v>
      </c>
      <c r="C57" s="3" t="s">
        <v>12</v>
      </c>
      <c r="D57" s="4" t="s">
        <v>319</v>
      </c>
      <c r="E57" s="3" t="s">
        <v>182</v>
      </c>
      <c r="F57" s="3" t="s">
        <v>183</v>
      </c>
      <c r="G57" s="3">
        <v>0.25</v>
      </c>
      <c r="H57" s="25" t="s">
        <v>184</v>
      </c>
      <c r="I57" s="4" t="s">
        <v>35</v>
      </c>
      <c r="J57" s="4">
        <v>2021</v>
      </c>
      <c r="K57" s="4" t="s">
        <v>185</v>
      </c>
    </row>
    <row r="58" spans="1:11" ht="105">
      <c r="A58" s="3" t="s">
        <v>29</v>
      </c>
      <c r="B58" s="4" t="s">
        <v>11</v>
      </c>
      <c r="C58" s="3" t="s">
        <v>12</v>
      </c>
      <c r="D58" s="3" t="s">
        <v>320</v>
      </c>
      <c r="E58" s="5" t="s">
        <v>321</v>
      </c>
      <c r="F58" s="4" t="s">
        <v>322</v>
      </c>
      <c r="G58" s="27">
        <f>1/3</f>
        <v>0.33333333333333331</v>
      </c>
      <c r="H58" s="25" t="s">
        <v>323</v>
      </c>
      <c r="I58" s="4" t="s">
        <v>100</v>
      </c>
      <c r="J58" s="4">
        <v>2021</v>
      </c>
      <c r="K58" s="26" t="s">
        <v>324</v>
      </c>
    </row>
    <row r="59" spans="1:11" ht="90">
      <c r="A59" s="3" t="s">
        <v>29</v>
      </c>
      <c r="B59" s="4" t="s">
        <v>11</v>
      </c>
      <c r="C59" s="3" t="s">
        <v>12</v>
      </c>
      <c r="D59" s="5" t="s">
        <v>325</v>
      </c>
      <c r="E59" s="5" t="s">
        <v>326</v>
      </c>
      <c r="F59" s="4" t="s">
        <v>327</v>
      </c>
      <c r="G59" s="27">
        <f>1/3</f>
        <v>0.33333333333333331</v>
      </c>
      <c r="H59" s="25" t="s">
        <v>323</v>
      </c>
      <c r="I59" s="4" t="s">
        <v>100</v>
      </c>
      <c r="J59" s="4">
        <v>2021</v>
      </c>
      <c r="K59" s="26" t="s">
        <v>328</v>
      </c>
    </row>
    <row r="60" spans="1:11" ht="120">
      <c r="A60" s="3" t="s">
        <v>29</v>
      </c>
      <c r="B60" s="4" t="s">
        <v>11</v>
      </c>
      <c r="C60" s="3" t="s">
        <v>12</v>
      </c>
      <c r="D60" s="5" t="s">
        <v>329</v>
      </c>
      <c r="E60" s="5" t="s">
        <v>330</v>
      </c>
      <c r="F60" s="32" t="s">
        <v>331</v>
      </c>
      <c r="G60" s="27">
        <f>1/3</f>
        <v>0.33333333333333331</v>
      </c>
      <c r="H60" s="25" t="s">
        <v>332</v>
      </c>
      <c r="I60" s="4" t="s">
        <v>100</v>
      </c>
      <c r="J60" s="4">
        <v>2021</v>
      </c>
      <c r="K60" s="26" t="s">
        <v>333</v>
      </c>
    </row>
    <row r="61" spans="1:11" ht="135">
      <c r="A61" s="3" t="s">
        <v>29</v>
      </c>
      <c r="B61" s="4" t="s">
        <v>11</v>
      </c>
      <c r="C61" s="3" t="s">
        <v>12</v>
      </c>
      <c r="D61" s="5" t="s">
        <v>334</v>
      </c>
      <c r="E61" s="33" t="s">
        <v>335</v>
      </c>
      <c r="F61" s="26" t="s">
        <v>336</v>
      </c>
      <c r="G61" s="27">
        <f>1/3</f>
        <v>0.33333333333333331</v>
      </c>
      <c r="H61" s="25" t="s">
        <v>337</v>
      </c>
      <c r="I61" s="4" t="s">
        <v>100</v>
      </c>
      <c r="J61" s="4">
        <v>2021</v>
      </c>
      <c r="K61" s="26" t="s">
        <v>338</v>
      </c>
    </row>
    <row r="62" spans="1:11" ht="135">
      <c r="A62" s="3" t="s">
        <v>29</v>
      </c>
      <c r="B62" s="4" t="s">
        <v>11</v>
      </c>
      <c r="C62" s="3" t="s">
        <v>12</v>
      </c>
      <c r="D62" s="26" t="s">
        <v>339</v>
      </c>
      <c r="E62" s="26" t="s">
        <v>340</v>
      </c>
      <c r="F62" s="26" t="s">
        <v>341</v>
      </c>
      <c r="G62" s="3">
        <v>0.25</v>
      </c>
      <c r="H62" s="25" t="s">
        <v>342</v>
      </c>
      <c r="I62" s="4" t="s">
        <v>238</v>
      </c>
      <c r="J62" s="4">
        <v>2021</v>
      </c>
      <c r="K62" s="26" t="s">
        <v>343</v>
      </c>
    </row>
    <row r="63" spans="1:11" ht="120">
      <c r="A63" s="3" t="s">
        <v>29</v>
      </c>
      <c r="B63" s="4" t="s">
        <v>11</v>
      </c>
      <c r="C63" s="3" t="s">
        <v>12</v>
      </c>
      <c r="D63" s="26" t="s">
        <v>344</v>
      </c>
      <c r="E63" s="26" t="s">
        <v>345</v>
      </c>
      <c r="F63" s="4" t="s">
        <v>346</v>
      </c>
      <c r="G63" s="3">
        <f>1/2</f>
        <v>0.5</v>
      </c>
      <c r="H63" s="25" t="s">
        <v>347</v>
      </c>
      <c r="I63" s="4" t="s">
        <v>100</v>
      </c>
      <c r="J63" s="4">
        <v>2021</v>
      </c>
      <c r="K63" s="26" t="s">
        <v>348</v>
      </c>
    </row>
    <row r="64" spans="1:11" ht="165">
      <c r="A64" s="3" t="s">
        <v>29</v>
      </c>
      <c r="B64" s="4" t="s">
        <v>11</v>
      </c>
      <c r="C64" s="3" t="s">
        <v>12</v>
      </c>
      <c r="D64" s="26" t="s">
        <v>349</v>
      </c>
      <c r="E64" s="26" t="s">
        <v>350</v>
      </c>
      <c r="F64" s="26" t="s">
        <v>351</v>
      </c>
      <c r="G64" s="3">
        <v>0.5</v>
      </c>
      <c r="H64" s="34" t="s">
        <v>347</v>
      </c>
      <c r="I64" s="4" t="s">
        <v>100</v>
      </c>
      <c r="J64" s="4">
        <v>2021</v>
      </c>
      <c r="K64" s="26" t="s">
        <v>352</v>
      </c>
    </row>
    <row r="65" spans="1:11" ht="120">
      <c r="A65" s="3" t="s">
        <v>29</v>
      </c>
      <c r="B65" s="4" t="s">
        <v>11</v>
      </c>
      <c r="C65" s="3" t="s">
        <v>12</v>
      </c>
      <c r="D65" s="26" t="s">
        <v>353</v>
      </c>
      <c r="E65" s="26" t="s">
        <v>354</v>
      </c>
      <c r="F65" s="26" t="s">
        <v>355</v>
      </c>
      <c r="G65" s="3">
        <f>1/5</f>
        <v>0.2</v>
      </c>
      <c r="H65" s="25" t="s">
        <v>356</v>
      </c>
      <c r="I65" s="4" t="s">
        <v>100</v>
      </c>
      <c r="J65" s="4">
        <v>2021</v>
      </c>
      <c r="K65" s="26" t="s">
        <v>357</v>
      </c>
    </row>
    <row r="66" spans="1:11" ht="120">
      <c r="A66" s="3" t="s">
        <v>29</v>
      </c>
      <c r="B66" s="4" t="s">
        <v>11</v>
      </c>
      <c r="C66" s="3" t="s">
        <v>12</v>
      </c>
      <c r="D66" s="26" t="s">
        <v>358</v>
      </c>
      <c r="E66" s="26" t="s">
        <v>359</v>
      </c>
      <c r="F66" s="26" t="s">
        <v>360</v>
      </c>
      <c r="G66" s="27">
        <f>1/3</f>
        <v>0.33333333333333331</v>
      </c>
      <c r="H66" s="25" t="s">
        <v>332</v>
      </c>
      <c r="I66" s="4" t="s">
        <v>100</v>
      </c>
      <c r="J66" s="4">
        <v>2021</v>
      </c>
      <c r="K66" s="26" t="s">
        <v>361</v>
      </c>
    </row>
    <row r="67" spans="1:11" ht="90">
      <c r="A67" s="3" t="s">
        <v>29</v>
      </c>
      <c r="B67" s="4" t="s">
        <v>11</v>
      </c>
      <c r="C67" s="3" t="s">
        <v>12</v>
      </c>
      <c r="D67" s="26" t="s">
        <v>358</v>
      </c>
      <c r="E67" s="26" t="s">
        <v>362</v>
      </c>
      <c r="F67" s="26" t="s">
        <v>363</v>
      </c>
      <c r="G67" s="27">
        <f>1/3</f>
        <v>0.33333333333333331</v>
      </c>
      <c r="H67" s="3" t="s">
        <v>134</v>
      </c>
      <c r="I67" s="4" t="s">
        <v>100</v>
      </c>
      <c r="J67" s="4">
        <v>2021</v>
      </c>
      <c r="K67" s="26" t="s">
        <v>364</v>
      </c>
    </row>
    <row r="68" spans="1:11" ht="165">
      <c r="A68" s="3" t="s">
        <v>29</v>
      </c>
      <c r="B68" s="4" t="s">
        <v>11</v>
      </c>
      <c r="C68" s="3" t="s">
        <v>12</v>
      </c>
      <c r="D68" s="26" t="s">
        <v>365</v>
      </c>
      <c r="E68" s="26" t="s">
        <v>366</v>
      </c>
      <c r="F68" s="26" t="s">
        <v>367</v>
      </c>
      <c r="G68" s="27">
        <v>0.1</v>
      </c>
      <c r="H68" s="29" t="s">
        <v>368</v>
      </c>
      <c r="I68" s="26" t="s">
        <v>35</v>
      </c>
      <c r="J68" s="4">
        <v>2021</v>
      </c>
      <c r="K68" s="26" t="s">
        <v>369</v>
      </c>
    </row>
    <row r="69" spans="1:11" ht="105">
      <c r="A69" s="3" t="s">
        <v>29</v>
      </c>
      <c r="B69" s="4" t="s">
        <v>11</v>
      </c>
      <c r="C69" s="3" t="s">
        <v>12</v>
      </c>
      <c r="D69" s="26" t="s">
        <v>370</v>
      </c>
      <c r="E69" s="26" t="s">
        <v>371</v>
      </c>
      <c r="F69" s="26" t="s">
        <v>372</v>
      </c>
      <c r="G69" s="3">
        <v>0.1</v>
      </c>
      <c r="H69" s="29" t="s">
        <v>373</v>
      </c>
      <c r="I69" s="26" t="s">
        <v>100</v>
      </c>
      <c r="J69" s="26">
        <v>2021</v>
      </c>
      <c r="K69" s="26" t="s">
        <v>374</v>
      </c>
    </row>
    <row r="70" spans="1:11" ht="105">
      <c r="A70" s="3" t="s">
        <v>29</v>
      </c>
      <c r="B70" s="4" t="s">
        <v>11</v>
      </c>
      <c r="C70" s="3" t="s">
        <v>12</v>
      </c>
      <c r="D70" s="3" t="s">
        <v>375</v>
      </c>
      <c r="E70" s="26" t="s">
        <v>376</v>
      </c>
      <c r="F70" s="26" t="s">
        <v>377</v>
      </c>
      <c r="G70" s="3">
        <f>1/1</f>
        <v>1</v>
      </c>
      <c r="H70" s="25" t="s">
        <v>332</v>
      </c>
      <c r="I70" s="26" t="s">
        <v>100</v>
      </c>
      <c r="J70" s="4">
        <v>2021</v>
      </c>
      <c r="K70" s="26" t="s">
        <v>378</v>
      </c>
    </row>
    <row r="71" spans="1:11" ht="90">
      <c r="A71" s="3" t="s">
        <v>29</v>
      </c>
      <c r="B71" s="4" t="s">
        <v>11</v>
      </c>
      <c r="C71" s="3" t="s">
        <v>12</v>
      </c>
      <c r="D71" s="3" t="s">
        <v>375</v>
      </c>
      <c r="E71" s="26" t="s">
        <v>379</v>
      </c>
      <c r="F71" s="26" t="s">
        <v>380</v>
      </c>
      <c r="G71" s="3">
        <f>1/2</f>
        <v>0.5</v>
      </c>
      <c r="H71" s="3" t="s">
        <v>134</v>
      </c>
      <c r="I71" s="26" t="s">
        <v>100</v>
      </c>
      <c r="J71" s="4">
        <v>2021</v>
      </c>
      <c r="K71" s="26" t="s">
        <v>381</v>
      </c>
    </row>
    <row r="72" spans="1:11" ht="105">
      <c r="A72" s="3" t="s">
        <v>29</v>
      </c>
      <c r="B72" s="4" t="s">
        <v>11</v>
      </c>
      <c r="C72" s="3" t="s">
        <v>12</v>
      </c>
      <c r="D72" s="26" t="s">
        <v>382</v>
      </c>
      <c r="E72" s="26" t="s">
        <v>383</v>
      </c>
      <c r="F72" s="4" t="s">
        <v>384</v>
      </c>
      <c r="G72" s="27">
        <v>8.5000000000000006E-2</v>
      </c>
      <c r="H72" s="25" t="s">
        <v>385</v>
      </c>
      <c r="I72" s="26" t="s">
        <v>35</v>
      </c>
      <c r="J72" s="4">
        <v>2021</v>
      </c>
      <c r="K72" s="26" t="s">
        <v>386</v>
      </c>
    </row>
    <row r="73" spans="1:11" ht="135">
      <c r="A73" s="3" t="s">
        <v>29</v>
      </c>
      <c r="B73" s="4" t="s">
        <v>11</v>
      </c>
      <c r="C73" s="3" t="s">
        <v>12</v>
      </c>
      <c r="D73" s="26" t="s">
        <v>387</v>
      </c>
      <c r="E73" s="26" t="s">
        <v>388</v>
      </c>
      <c r="F73" s="4" t="s">
        <v>389</v>
      </c>
      <c r="G73" s="27">
        <v>0.11</v>
      </c>
      <c r="H73" s="25" t="s">
        <v>390</v>
      </c>
      <c r="I73" s="26" t="s">
        <v>100</v>
      </c>
      <c r="J73" s="4">
        <v>2021</v>
      </c>
      <c r="K73" s="26" t="s">
        <v>391</v>
      </c>
    </row>
    <row r="74" spans="1:11" ht="165">
      <c r="A74" s="3" t="s">
        <v>29</v>
      </c>
      <c r="B74" s="4" t="s">
        <v>11</v>
      </c>
      <c r="C74" s="3" t="s">
        <v>12</v>
      </c>
      <c r="D74" s="4" t="s">
        <v>392</v>
      </c>
      <c r="E74" s="26" t="s">
        <v>393</v>
      </c>
      <c r="F74" s="4" t="s">
        <v>394</v>
      </c>
      <c r="G74" s="3">
        <v>0.11</v>
      </c>
      <c r="H74" s="25" t="s">
        <v>395</v>
      </c>
      <c r="I74" s="26" t="s">
        <v>35</v>
      </c>
      <c r="J74" s="4">
        <v>2021</v>
      </c>
      <c r="K74" s="26" t="s">
        <v>396</v>
      </c>
    </row>
    <row r="75" spans="1:11" ht="120">
      <c r="A75" s="3" t="s">
        <v>29</v>
      </c>
      <c r="B75" s="4" t="s">
        <v>11</v>
      </c>
      <c r="C75" s="3" t="s">
        <v>12</v>
      </c>
      <c r="D75" s="26" t="s">
        <v>229</v>
      </c>
      <c r="E75" s="26" t="s">
        <v>230</v>
      </c>
      <c r="F75" s="4" t="s">
        <v>231</v>
      </c>
      <c r="G75" s="3">
        <v>0.03</v>
      </c>
      <c r="H75" s="25" t="s">
        <v>232</v>
      </c>
      <c r="I75" s="26" t="s">
        <v>35</v>
      </c>
      <c r="J75" s="4">
        <v>2021</v>
      </c>
      <c r="K75" s="26" t="s">
        <v>233</v>
      </c>
    </row>
    <row r="76" spans="1:11" ht="120">
      <c r="A76" s="3" t="s">
        <v>29</v>
      </c>
      <c r="B76" s="4" t="s">
        <v>11</v>
      </c>
      <c r="C76" s="3" t="s">
        <v>12</v>
      </c>
      <c r="D76" s="26" t="s">
        <v>397</v>
      </c>
      <c r="E76" s="26" t="s">
        <v>398</v>
      </c>
      <c r="F76" s="4" t="s">
        <v>399</v>
      </c>
      <c r="G76" s="3">
        <f>1/2</f>
        <v>0.5</v>
      </c>
      <c r="H76" s="25" t="s">
        <v>400</v>
      </c>
      <c r="I76" s="26" t="s">
        <v>35</v>
      </c>
      <c r="J76" s="4">
        <v>2021</v>
      </c>
      <c r="K76" s="26" t="s">
        <v>401</v>
      </c>
    </row>
    <row r="77" spans="1:11" ht="105">
      <c r="A77" s="3" t="s">
        <v>29</v>
      </c>
      <c r="B77" s="4" t="s">
        <v>11</v>
      </c>
      <c r="C77" s="3" t="s">
        <v>12</v>
      </c>
      <c r="D77" s="26" t="s">
        <v>402</v>
      </c>
      <c r="E77" s="26" t="s">
        <v>403</v>
      </c>
      <c r="F77" s="4" t="s">
        <v>404</v>
      </c>
      <c r="G77" s="3">
        <f>1/1</f>
        <v>1</v>
      </c>
      <c r="H77" s="30" t="s">
        <v>405</v>
      </c>
      <c r="I77" s="26" t="s">
        <v>35</v>
      </c>
      <c r="J77" s="4">
        <v>2021</v>
      </c>
      <c r="K77" s="26" t="s">
        <v>406</v>
      </c>
    </row>
    <row r="78" spans="1:11" ht="120">
      <c r="A78" s="3" t="s">
        <v>29</v>
      </c>
      <c r="B78" s="4" t="s">
        <v>11</v>
      </c>
      <c r="C78" s="3" t="s">
        <v>12</v>
      </c>
      <c r="D78" s="26" t="s">
        <v>107</v>
      </c>
      <c r="E78" s="26" t="s">
        <v>108</v>
      </c>
      <c r="F78" s="26" t="s">
        <v>109</v>
      </c>
      <c r="G78" s="27">
        <v>0.1</v>
      </c>
      <c r="H78" s="29" t="s">
        <v>110</v>
      </c>
      <c r="I78" s="26" t="s">
        <v>100</v>
      </c>
      <c r="J78" s="4">
        <v>2021</v>
      </c>
      <c r="K78" s="26" t="s">
        <v>111</v>
      </c>
    </row>
    <row r="79" spans="1:11" ht="105">
      <c r="A79" s="3" t="s">
        <v>29</v>
      </c>
      <c r="B79" s="4" t="s">
        <v>11</v>
      </c>
      <c r="C79" s="3" t="s">
        <v>12</v>
      </c>
      <c r="D79" s="26" t="s">
        <v>407</v>
      </c>
      <c r="E79" s="26" t="s">
        <v>408</v>
      </c>
      <c r="F79" s="26" t="s">
        <v>409</v>
      </c>
      <c r="G79" s="3">
        <v>0.13</v>
      </c>
      <c r="H79" s="30" t="s">
        <v>410</v>
      </c>
      <c r="I79" s="26" t="s">
        <v>100</v>
      </c>
      <c r="J79" s="4">
        <v>2021</v>
      </c>
      <c r="K79" s="26" t="s">
        <v>411</v>
      </c>
    </row>
    <row r="80" spans="1:11" ht="105">
      <c r="A80" s="3" t="s">
        <v>29</v>
      </c>
      <c r="B80" s="4" t="s">
        <v>11</v>
      </c>
      <c r="C80" s="3" t="s">
        <v>12</v>
      </c>
      <c r="D80" s="26" t="s">
        <v>112</v>
      </c>
      <c r="E80" s="26" t="s">
        <v>113</v>
      </c>
      <c r="F80" s="4" t="s">
        <v>114</v>
      </c>
      <c r="G80" s="3">
        <v>0.1</v>
      </c>
      <c r="H80" s="30" t="s">
        <v>115</v>
      </c>
      <c r="I80" s="26" t="s">
        <v>35</v>
      </c>
      <c r="J80" s="4">
        <v>2021</v>
      </c>
      <c r="K80" s="26" t="s">
        <v>116</v>
      </c>
    </row>
    <row r="81" spans="1:11" ht="150">
      <c r="A81" s="3" t="s">
        <v>29</v>
      </c>
      <c r="B81" s="4" t="s">
        <v>11</v>
      </c>
      <c r="C81" s="3" t="s">
        <v>12</v>
      </c>
      <c r="D81" s="4" t="s">
        <v>412</v>
      </c>
      <c r="E81" s="26" t="s">
        <v>413</v>
      </c>
      <c r="F81" s="3" t="s">
        <v>414</v>
      </c>
      <c r="G81" s="27">
        <f>1/3</f>
        <v>0.33333333333333331</v>
      </c>
      <c r="H81" s="25" t="s">
        <v>332</v>
      </c>
      <c r="I81" s="26" t="s">
        <v>100</v>
      </c>
      <c r="J81" s="4">
        <v>2021</v>
      </c>
      <c r="K81" s="26" t="s">
        <v>415</v>
      </c>
    </row>
    <row r="82" spans="1:11" ht="165">
      <c r="A82" s="3" t="s">
        <v>29</v>
      </c>
      <c r="B82" s="4" t="s">
        <v>11</v>
      </c>
      <c r="C82" s="3" t="s">
        <v>12</v>
      </c>
      <c r="D82" s="4" t="s">
        <v>416</v>
      </c>
      <c r="E82" s="26" t="s">
        <v>417</v>
      </c>
      <c r="F82" s="3" t="s">
        <v>418</v>
      </c>
      <c r="G82" s="27">
        <f>1/3</f>
        <v>0.33333333333333331</v>
      </c>
      <c r="H82" s="3" t="s">
        <v>332</v>
      </c>
      <c r="I82" s="26" t="s">
        <v>100</v>
      </c>
      <c r="J82" s="4">
        <v>2021</v>
      </c>
      <c r="K82" s="26" t="s">
        <v>419</v>
      </c>
    </row>
    <row r="83" spans="1:11" ht="105">
      <c r="A83" s="3" t="s">
        <v>29</v>
      </c>
      <c r="B83" s="4" t="s">
        <v>11</v>
      </c>
      <c r="C83" s="3" t="s">
        <v>12</v>
      </c>
      <c r="D83" s="4" t="s">
        <v>420</v>
      </c>
      <c r="E83" s="26" t="s">
        <v>421</v>
      </c>
      <c r="F83" s="3" t="s">
        <v>422</v>
      </c>
      <c r="G83" s="27">
        <f>1/4</f>
        <v>0.25</v>
      </c>
      <c r="H83" s="3" t="s">
        <v>332</v>
      </c>
      <c r="I83" s="26" t="s">
        <v>100</v>
      </c>
      <c r="J83" s="4">
        <v>2021</v>
      </c>
      <c r="K83" s="26" t="s">
        <v>423</v>
      </c>
    </row>
    <row r="84" spans="1:11" ht="165">
      <c r="A84" s="3" t="s">
        <v>29</v>
      </c>
      <c r="B84" s="4" t="s">
        <v>11</v>
      </c>
      <c r="C84" s="3" t="s">
        <v>12</v>
      </c>
      <c r="D84" s="4" t="s">
        <v>424</v>
      </c>
      <c r="E84" s="26" t="s">
        <v>425</v>
      </c>
      <c r="F84" s="26" t="s">
        <v>426</v>
      </c>
      <c r="G84" s="27">
        <v>7.0000000000000007E-2</v>
      </c>
      <c r="H84" s="25" t="s">
        <v>323</v>
      </c>
      <c r="I84" s="26" t="s">
        <v>100</v>
      </c>
      <c r="J84" s="4">
        <v>2021</v>
      </c>
      <c r="K84" s="26" t="s">
        <v>427</v>
      </c>
    </row>
    <row r="85" spans="1:11" ht="75">
      <c r="A85" s="3" t="s">
        <v>29</v>
      </c>
      <c r="B85" s="4" t="s">
        <v>11</v>
      </c>
      <c r="C85" s="3" t="s">
        <v>12</v>
      </c>
      <c r="D85" s="4" t="s">
        <v>428</v>
      </c>
      <c r="E85" s="3" t="s">
        <v>429</v>
      </c>
      <c r="F85" s="3" t="s">
        <v>148</v>
      </c>
      <c r="G85" s="3">
        <f>1/1</f>
        <v>1</v>
      </c>
      <c r="H85" s="25" t="s">
        <v>323</v>
      </c>
      <c r="I85" s="26" t="s">
        <v>100</v>
      </c>
      <c r="J85" s="4">
        <v>2021</v>
      </c>
      <c r="K85" s="26" t="s">
        <v>430</v>
      </c>
    </row>
    <row r="86" spans="1:11" ht="195">
      <c r="A86" s="3" t="s">
        <v>29</v>
      </c>
      <c r="B86" s="4" t="s">
        <v>11</v>
      </c>
      <c r="C86" s="3" t="s">
        <v>12</v>
      </c>
      <c r="D86" s="4" t="s">
        <v>431</v>
      </c>
      <c r="E86" s="26" t="s">
        <v>432</v>
      </c>
      <c r="F86" s="26" t="s">
        <v>433</v>
      </c>
      <c r="G86" s="3">
        <v>0.23</v>
      </c>
      <c r="H86" s="30" t="s">
        <v>434</v>
      </c>
      <c r="I86" s="26" t="s">
        <v>100</v>
      </c>
      <c r="J86" s="4">
        <v>2021</v>
      </c>
      <c r="K86" s="26" t="s">
        <v>435</v>
      </c>
    </row>
    <row r="87" spans="1:11" ht="150">
      <c r="A87" s="3" t="s">
        <v>29</v>
      </c>
      <c r="B87" s="4" t="s">
        <v>11</v>
      </c>
      <c r="C87" s="3" t="s">
        <v>12</v>
      </c>
      <c r="D87" s="4" t="s">
        <v>436</v>
      </c>
      <c r="E87" s="26" t="s">
        <v>437</v>
      </c>
      <c r="F87" s="26" t="s">
        <v>438</v>
      </c>
      <c r="G87" s="3">
        <v>0.06</v>
      </c>
      <c r="H87" s="25" t="s">
        <v>439</v>
      </c>
      <c r="I87" s="26" t="s">
        <v>35</v>
      </c>
      <c r="J87" s="4">
        <v>2021</v>
      </c>
      <c r="K87" s="26" t="s">
        <v>440</v>
      </c>
    </row>
    <row r="88" spans="1:11" ht="150">
      <c r="A88" s="3" t="s">
        <v>29</v>
      </c>
      <c r="B88" s="4" t="s">
        <v>11</v>
      </c>
      <c r="C88" s="3" t="s">
        <v>12</v>
      </c>
      <c r="D88" s="4" t="s">
        <v>441</v>
      </c>
      <c r="E88" s="26" t="s">
        <v>442</v>
      </c>
      <c r="F88" s="3" t="s">
        <v>443</v>
      </c>
      <c r="G88" s="27">
        <v>0.26</v>
      </c>
      <c r="H88" s="25" t="s">
        <v>444</v>
      </c>
      <c r="I88" s="26" t="s">
        <v>100</v>
      </c>
      <c r="J88" s="4">
        <v>2021</v>
      </c>
      <c r="K88" s="26" t="s">
        <v>445</v>
      </c>
    </row>
    <row r="89" spans="1:11" ht="135">
      <c r="A89" s="3" t="s">
        <v>29</v>
      </c>
      <c r="B89" s="4" t="s">
        <v>11</v>
      </c>
      <c r="C89" s="3" t="s">
        <v>12</v>
      </c>
      <c r="D89" s="4" t="s">
        <v>446</v>
      </c>
      <c r="E89" s="26" t="s">
        <v>447</v>
      </c>
      <c r="F89" s="26" t="s">
        <v>448</v>
      </c>
      <c r="G89" s="27">
        <v>5.7000000000000002E-2</v>
      </c>
      <c r="H89" s="3" t="s">
        <v>449</v>
      </c>
      <c r="I89" s="26" t="s">
        <v>100</v>
      </c>
      <c r="J89" s="4">
        <v>2021</v>
      </c>
      <c r="K89" s="26" t="s">
        <v>450</v>
      </c>
    </row>
    <row r="90" spans="1:11" ht="120">
      <c r="A90" s="3" t="s">
        <v>29</v>
      </c>
      <c r="B90" s="4" t="s">
        <v>11</v>
      </c>
      <c r="C90" s="3" t="s">
        <v>12</v>
      </c>
      <c r="D90" s="4" t="s">
        <v>451</v>
      </c>
      <c r="E90" s="26" t="s">
        <v>452</v>
      </c>
      <c r="F90" s="26" t="s">
        <v>453</v>
      </c>
      <c r="G90" s="27">
        <v>0.08</v>
      </c>
      <c r="H90" s="3" t="s">
        <v>134</v>
      </c>
      <c r="I90" s="26" t="s">
        <v>100</v>
      </c>
      <c r="J90" s="4">
        <v>2021</v>
      </c>
      <c r="K90" s="26" t="s">
        <v>454</v>
      </c>
    </row>
    <row r="91" spans="1:11" ht="120">
      <c r="A91" s="3" t="s">
        <v>29</v>
      </c>
      <c r="B91" s="4" t="s">
        <v>11</v>
      </c>
      <c r="C91" s="3" t="s">
        <v>12</v>
      </c>
      <c r="D91" s="4" t="s">
        <v>455</v>
      </c>
      <c r="E91" s="26" t="s">
        <v>456</v>
      </c>
      <c r="F91" s="3" t="s">
        <v>457</v>
      </c>
      <c r="G91" s="27">
        <f>1/3</f>
        <v>0.33333333333333331</v>
      </c>
      <c r="H91" s="25" t="s">
        <v>347</v>
      </c>
      <c r="I91" s="26" t="s">
        <v>100</v>
      </c>
      <c r="J91" s="4">
        <v>2021</v>
      </c>
      <c r="K91" s="26" t="s">
        <v>458</v>
      </c>
    </row>
    <row r="92" spans="1:11" ht="90">
      <c r="A92" s="3" t="s">
        <v>29</v>
      </c>
      <c r="B92" s="4" t="s">
        <v>11</v>
      </c>
      <c r="C92" s="3" t="s">
        <v>12</v>
      </c>
      <c r="D92" s="4" t="s">
        <v>459</v>
      </c>
      <c r="E92" s="26" t="s">
        <v>460</v>
      </c>
      <c r="F92" s="3" t="s">
        <v>222</v>
      </c>
      <c r="G92" s="3">
        <v>0.5</v>
      </c>
      <c r="H92" s="25" t="s">
        <v>347</v>
      </c>
      <c r="I92" s="26" t="s">
        <v>100</v>
      </c>
      <c r="J92" s="4">
        <v>2021</v>
      </c>
      <c r="K92" s="26" t="s">
        <v>461</v>
      </c>
    </row>
    <row r="93" spans="1:11" ht="90">
      <c r="A93" s="3" t="s">
        <v>29</v>
      </c>
      <c r="B93" s="4" t="s">
        <v>11</v>
      </c>
      <c r="C93" s="3" t="s">
        <v>12</v>
      </c>
      <c r="D93" s="4" t="s">
        <v>462</v>
      </c>
      <c r="E93" s="26" t="s">
        <v>463</v>
      </c>
      <c r="F93" s="3" t="s">
        <v>148</v>
      </c>
      <c r="G93" s="3">
        <v>0.67</v>
      </c>
      <c r="H93" s="25" t="s">
        <v>464</v>
      </c>
      <c r="I93" s="26" t="s">
        <v>100</v>
      </c>
      <c r="J93" s="4">
        <v>2021</v>
      </c>
      <c r="K93" s="26" t="s">
        <v>465</v>
      </c>
    </row>
    <row r="94" spans="1:11" ht="105">
      <c r="A94" s="3" t="s">
        <v>29</v>
      </c>
      <c r="B94" s="4" t="s">
        <v>11</v>
      </c>
      <c r="C94" s="3" t="s">
        <v>12</v>
      </c>
      <c r="D94" s="4" t="s">
        <v>466</v>
      </c>
      <c r="E94" s="26" t="s">
        <v>467</v>
      </c>
      <c r="F94" s="3" t="s">
        <v>468</v>
      </c>
      <c r="G94" s="27">
        <v>0.125</v>
      </c>
      <c r="H94" s="25" t="s">
        <v>469</v>
      </c>
      <c r="I94" s="26" t="s">
        <v>35</v>
      </c>
      <c r="J94" s="4">
        <v>2021</v>
      </c>
      <c r="K94" s="26" t="s">
        <v>470</v>
      </c>
    </row>
    <row r="95" spans="1:11" ht="165">
      <c r="A95" s="3" t="s">
        <v>29</v>
      </c>
      <c r="B95" s="4" t="s">
        <v>11</v>
      </c>
      <c r="C95" s="3" t="s">
        <v>12</v>
      </c>
      <c r="D95" s="4" t="s">
        <v>471</v>
      </c>
      <c r="E95" s="26" t="s">
        <v>472</v>
      </c>
      <c r="F95" s="3" t="s">
        <v>473</v>
      </c>
      <c r="G95" s="27">
        <f>1/3</f>
        <v>0.33333333333333331</v>
      </c>
      <c r="H95" s="3" t="s">
        <v>134</v>
      </c>
      <c r="I95" s="26" t="s">
        <v>100</v>
      </c>
      <c r="J95" s="4">
        <v>2021</v>
      </c>
      <c r="K95" s="26" t="s">
        <v>474</v>
      </c>
    </row>
    <row r="96" spans="1:11" ht="150">
      <c r="A96" s="3" t="s">
        <v>29</v>
      </c>
      <c r="B96" s="4" t="s">
        <v>11</v>
      </c>
      <c r="C96" s="3" t="s">
        <v>12</v>
      </c>
      <c r="D96" s="4" t="s">
        <v>475</v>
      </c>
      <c r="E96" s="26" t="s">
        <v>476</v>
      </c>
      <c r="F96" s="3" t="s">
        <v>477</v>
      </c>
      <c r="G96" s="27">
        <f>1/3</f>
        <v>0.33333333333333331</v>
      </c>
      <c r="H96" s="3" t="s">
        <v>134</v>
      </c>
      <c r="I96" s="26" t="s">
        <v>100</v>
      </c>
      <c r="J96" s="4">
        <v>2021</v>
      </c>
      <c r="K96" s="26" t="s">
        <v>478</v>
      </c>
    </row>
    <row r="97" spans="1:11" ht="120">
      <c r="A97" s="3" t="s">
        <v>29</v>
      </c>
      <c r="B97" s="4" t="s">
        <v>11</v>
      </c>
      <c r="C97" s="3" t="s">
        <v>12</v>
      </c>
      <c r="D97" s="4" t="s">
        <v>479</v>
      </c>
      <c r="E97" s="26" t="s">
        <v>480</v>
      </c>
      <c r="F97" s="3" t="s">
        <v>477</v>
      </c>
      <c r="G97" s="27">
        <f>1/3</f>
        <v>0.33333333333333331</v>
      </c>
      <c r="H97" s="3" t="s">
        <v>134</v>
      </c>
      <c r="I97" s="26" t="s">
        <v>100</v>
      </c>
      <c r="J97" s="4">
        <v>2021</v>
      </c>
      <c r="K97" s="26" t="s">
        <v>481</v>
      </c>
    </row>
    <row r="98" spans="1:11" ht="105">
      <c r="A98" s="3" t="s">
        <v>29</v>
      </c>
      <c r="B98" s="4" t="s">
        <v>11</v>
      </c>
      <c r="C98" s="3" t="s">
        <v>12</v>
      </c>
      <c r="D98" s="26" t="s">
        <v>250</v>
      </c>
      <c r="E98" s="26" t="s">
        <v>251</v>
      </c>
      <c r="F98" s="3" t="s">
        <v>252</v>
      </c>
      <c r="G98" s="3">
        <v>0.08</v>
      </c>
      <c r="H98" s="3" t="s">
        <v>134</v>
      </c>
      <c r="I98" s="26" t="s">
        <v>100</v>
      </c>
      <c r="J98" s="4">
        <v>2021</v>
      </c>
      <c r="K98" s="26" t="s">
        <v>253</v>
      </c>
    </row>
    <row r="99" spans="1:11" ht="90">
      <c r="A99" s="3" t="s">
        <v>29</v>
      </c>
      <c r="B99" s="4" t="s">
        <v>11</v>
      </c>
      <c r="C99" s="3" t="s">
        <v>12</v>
      </c>
      <c r="D99" s="26" t="s">
        <v>482</v>
      </c>
      <c r="E99" s="26" t="s">
        <v>483</v>
      </c>
      <c r="F99" s="26" t="s">
        <v>484</v>
      </c>
      <c r="G99" s="3">
        <v>0.1</v>
      </c>
      <c r="H99" s="3" t="s">
        <v>134</v>
      </c>
      <c r="I99" s="26" t="s">
        <v>100</v>
      </c>
      <c r="J99" s="4">
        <v>2021</v>
      </c>
      <c r="K99" s="26" t="s">
        <v>485</v>
      </c>
    </row>
    <row r="100" spans="1:11" ht="90">
      <c r="A100" s="3" t="s">
        <v>29</v>
      </c>
      <c r="B100" s="4" t="s">
        <v>11</v>
      </c>
      <c r="C100" s="3" t="s">
        <v>12</v>
      </c>
      <c r="D100" s="26" t="s">
        <v>486</v>
      </c>
      <c r="E100" s="26" t="s">
        <v>487</v>
      </c>
      <c r="F100" s="26" t="s">
        <v>488</v>
      </c>
      <c r="G100" s="3">
        <f>1/8</f>
        <v>0.125</v>
      </c>
      <c r="H100" s="3" t="s">
        <v>134</v>
      </c>
      <c r="I100" s="26" t="s">
        <v>100</v>
      </c>
      <c r="J100" s="4">
        <v>2021</v>
      </c>
      <c r="K100" s="26" t="s">
        <v>489</v>
      </c>
    </row>
    <row r="101" spans="1:11" ht="135">
      <c r="A101" s="3" t="s">
        <v>29</v>
      </c>
      <c r="B101" s="4" t="s">
        <v>11</v>
      </c>
      <c r="C101" s="3" t="s">
        <v>12</v>
      </c>
      <c r="D101" s="26" t="s">
        <v>490</v>
      </c>
      <c r="E101" s="26" t="s">
        <v>491</v>
      </c>
      <c r="F101" s="3" t="s">
        <v>492</v>
      </c>
      <c r="G101" s="3">
        <v>0.125</v>
      </c>
      <c r="H101" s="3" t="s">
        <v>134</v>
      </c>
      <c r="I101" s="26" t="s">
        <v>100</v>
      </c>
      <c r="J101" s="4">
        <v>2021</v>
      </c>
      <c r="K101" s="26" t="s">
        <v>490</v>
      </c>
    </row>
    <row r="102" spans="1:11" ht="90">
      <c r="A102" s="3" t="s">
        <v>29</v>
      </c>
      <c r="B102" s="4" t="s">
        <v>11</v>
      </c>
      <c r="C102" s="3" t="s">
        <v>12</v>
      </c>
      <c r="D102" s="26" t="s">
        <v>493</v>
      </c>
      <c r="E102" s="26" t="s">
        <v>494</v>
      </c>
      <c r="F102" s="26" t="s">
        <v>484</v>
      </c>
      <c r="G102" s="3">
        <v>0.1</v>
      </c>
      <c r="H102" s="3" t="s">
        <v>134</v>
      </c>
      <c r="I102" s="26" t="s">
        <v>100</v>
      </c>
      <c r="J102" s="4">
        <v>2021</v>
      </c>
      <c r="K102" s="26" t="s">
        <v>495</v>
      </c>
    </row>
    <row r="103" spans="1:11" ht="105">
      <c r="A103" s="3" t="s">
        <v>29</v>
      </c>
      <c r="B103" s="4" t="s">
        <v>11</v>
      </c>
      <c r="C103" s="3" t="s">
        <v>12</v>
      </c>
      <c r="D103" s="26" t="s">
        <v>496</v>
      </c>
      <c r="E103" s="26" t="s">
        <v>497</v>
      </c>
      <c r="F103" s="26" t="s">
        <v>498</v>
      </c>
      <c r="G103" s="3">
        <v>0.1</v>
      </c>
      <c r="H103" s="3" t="s">
        <v>261</v>
      </c>
      <c r="I103" s="26" t="s">
        <v>100</v>
      </c>
      <c r="J103" s="4">
        <v>2021</v>
      </c>
      <c r="K103" s="26" t="s">
        <v>499</v>
      </c>
    </row>
    <row r="104" spans="1:11" ht="90">
      <c r="A104" s="3" t="s">
        <v>29</v>
      </c>
      <c r="B104" s="4" t="s">
        <v>11</v>
      </c>
      <c r="C104" s="3" t="s">
        <v>12</v>
      </c>
      <c r="D104" s="26" t="s">
        <v>500</v>
      </c>
      <c r="E104" s="26" t="s">
        <v>501</v>
      </c>
      <c r="F104" s="26" t="s">
        <v>502</v>
      </c>
      <c r="G104" s="27">
        <f>1/4</f>
        <v>0.25</v>
      </c>
      <c r="H104" s="29" t="s">
        <v>261</v>
      </c>
      <c r="I104" s="26" t="s">
        <v>100</v>
      </c>
      <c r="J104" s="4">
        <v>2021</v>
      </c>
      <c r="K104" s="26" t="s">
        <v>503</v>
      </c>
    </row>
    <row r="105" spans="1:11" ht="150">
      <c r="A105" s="3" t="s">
        <v>29</v>
      </c>
      <c r="B105" s="4" t="s">
        <v>11</v>
      </c>
      <c r="C105" s="3" t="s">
        <v>12</v>
      </c>
      <c r="D105" s="4" t="s">
        <v>266</v>
      </c>
      <c r="E105" s="26" t="s">
        <v>267</v>
      </c>
      <c r="F105" s="3" t="s">
        <v>268</v>
      </c>
      <c r="G105" s="27">
        <v>0.26400000000000001</v>
      </c>
      <c r="H105" s="25" t="s">
        <v>269</v>
      </c>
      <c r="I105" s="26" t="s">
        <v>35</v>
      </c>
      <c r="J105" s="4">
        <v>2021</v>
      </c>
      <c r="K105" s="26" t="s">
        <v>270</v>
      </c>
    </row>
    <row r="106" spans="1:11" ht="120">
      <c r="A106" s="3" t="s">
        <v>29</v>
      </c>
      <c r="B106" s="4" t="s">
        <v>11</v>
      </c>
      <c r="C106" s="3" t="s">
        <v>12</v>
      </c>
      <c r="D106" s="26" t="s">
        <v>504</v>
      </c>
      <c r="E106" s="26" t="s">
        <v>505</v>
      </c>
      <c r="F106" s="3" t="s">
        <v>506</v>
      </c>
      <c r="G106" s="3">
        <v>0.17</v>
      </c>
      <c r="H106" s="3" t="s">
        <v>134</v>
      </c>
      <c r="I106" s="26" t="s">
        <v>16</v>
      </c>
      <c r="J106" s="4">
        <v>2021</v>
      </c>
      <c r="K106" s="26" t="s">
        <v>507</v>
      </c>
    </row>
    <row r="107" spans="1:11" ht="105">
      <c r="A107" s="3" t="s">
        <v>29</v>
      </c>
      <c r="B107" s="4" t="s">
        <v>11</v>
      </c>
      <c r="C107" s="3" t="s">
        <v>12</v>
      </c>
      <c r="D107" s="26" t="s">
        <v>508</v>
      </c>
      <c r="E107" s="26" t="s">
        <v>509</v>
      </c>
      <c r="F107" s="26" t="s">
        <v>510</v>
      </c>
      <c r="G107" s="3">
        <f>1/5</f>
        <v>0.2</v>
      </c>
      <c r="H107" s="29" t="s">
        <v>149</v>
      </c>
      <c r="I107" s="26" t="s">
        <v>16</v>
      </c>
      <c r="J107" s="4">
        <v>2021</v>
      </c>
      <c r="K107" s="26" t="s">
        <v>511</v>
      </c>
    </row>
    <row r="108" spans="1:11" ht="135">
      <c r="A108" s="3" t="s">
        <v>29</v>
      </c>
      <c r="B108" s="4" t="s">
        <v>11</v>
      </c>
      <c r="C108" s="3" t="s">
        <v>12</v>
      </c>
      <c r="D108" s="4" t="s">
        <v>512</v>
      </c>
      <c r="E108" s="26" t="s">
        <v>513</v>
      </c>
      <c r="F108" s="3" t="s">
        <v>514</v>
      </c>
      <c r="G108" s="27">
        <v>0.22</v>
      </c>
      <c r="H108" s="25" t="s">
        <v>149</v>
      </c>
      <c r="I108" s="26" t="s">
        <v>16</v>
      </c>
      <c r="J108" s="4">
        <v>2021</v>
      </c>
      <c r="K108" s="26" t="s">
        <v>515</v>
      </c>
    </row>
    <row r="109" spans="1:11" ht="120">
      <c r="A109" s="3" t="s">
        <v>29</v>
      </c>
      <c r="B109" s="4" t="s">
        <v>11</v>
      </c>
      <c r="C109" s="3" t="s">
        <v>12</v>
      </c>
      <c r="D109" s="4" t="s">
        <v>516</v>
      </c>
      <c r="E109" s="4" t="s">
        <v>517</v>
      </c>
      <c r="F109" s="3" t="s">
        <v>87</v>
      </c>
      <c r="G109" s="3">
        <v>0.33</v>
      </c>
      <c r="H109" s="6" t="s">
        <v>518</v>
      </c>
      <c r="I109" s="4" t="s">
        <v>16</v>
      </c>
      <c r="J109" s="4">
        <v>2021</v>
      </c>
      <c r="K109" s="4" t="s">
        <v>519</v>
      </c>
    </row>
    <row r="110" spans="1:11" ht="120">
      <c r="A110" s="3" t="s">
        <v>29</v>
      </c>
      <c r="B110" s="4" t="s">
        <v>11</v>
      </c>
      <c r="C110" s="3" t="s">
        <v>12</v>
      </c>
      <c r="D110" s="72" t="s">
        <v>520</v>
      </c>
      <c r="E110" s="73" t="s">
        <v>166</v>
      </c>
      <c r="F110" s="3" t="s">
        <v>167</v>
      </c>
      <c r="G110" s="3">
        <v>0.25</v>
      </c>
      <c r="H110" s="25" t="s">
        <v>168</v>
      </c>
      <c r="I110" s="4" t="s">
        <v>35</v>
      </c>
      <c r="J110" s="4">
        <v>2021</v>
      </c>
      <c r="K110" s="4" t="s">
        <v>169</v>
      </c>
    </row>
    <row r="111" spans="1:11" ht="195">
      <c r="A111" s="3" t="s">
        <v>29</v>
      </c>
      <c r="B111" s="4" t="s">
        <v>11</v>
      </c>
      <c r="C111" s="3" t="s">
        <v>12</v>
      </c>
      <c r="D111" s="72" t="s">
        <v>521</v>
      </c>
      <c r="E111" s="4" t="s">
        <v>522</v>
      </c>
      <c r="F111" s="4" t="s">
        <v>523</v>
      </c>
      <c r="G111" s="3">
        <v>4.1599999999999998E-2</v>
      </c>
      <c r="H111" s="6" t="s">
        <v>524</v>
      </c>
      <c r="I111" s="4" t="s">
        <v>35</v>
      </c>
      <c r="J111" s="4">
        <v>2021</v>
      </c>
      <c r="K111" s="4" t="s">
        <v>525</v>
      </c>
    </row>
    <row r="112" spans="1:11" ht="195">
      <c r="A112" s="3" t="s">
        <v>29</v>
      </c>
      <c r="B112" s="4" t="s">
        <v>11</v>
      </c>
      <c r="C112" s="3" t="s">
        <v>12</v>
      </c>
      <c r="D112" s="72" t="s">
        <v>526</v>
      </c>
      <c r="E112" s="3" t="s">
        <v>527</v>
      </c>
      <c r="F112" s="3" t="s">
        <v>528</v>
      </c>
      <c r="G112" s="3">
        <v>0.222</v>
      </c>
      <c r="H112" s="6" t="s">
        <v>172</v>
      </c>
      <c r="I112" s="4" t="s">
        <v>16</v>
      </c>
      <c r="J112" s="4">
        <v>2021</v>
      </c>
      <c r="K112" s="4" t="s">
        <v>529</v>
      </c>
    </row>
    <row r="113" spans="1:11" ht="105">
      <c r="A113" s="3" t="s">
        <v>29</v>
      </c>
      <c r="B113" s="4" t="s">
        <v>11</v>
      </c>
      <c r="C113" s="3" t="s">
        <v>12</v>
      </c>
      <c r="D113" s="72" t="s">
        <v>530</v>
      </c>
      <c r="E113" s="40" t="s">
        <v>531</v>
      </c>
      <c r="F113" s="3" t="s">
        <v>532</v>
      </c>
      <c r="G113" s="3">
        <v>0.5</v>
      </c>
      <c r="H113" s="40" t="s">
        <v>88</v>
      </c>
      <c r="I113" s="4" t="s">
        <v>16</v>
      </c>
      <c r="J113" s="4">
        <v>2021</v>
      </c>
      <c r="K113" s="4" t="s">
        <v>533</v>
      </c>
    </row>
    <row r="114" spans="1:11" ht="150">
      <c r="A114" s="3" t="s">
        <v>29</v>
      </c>
      <c r="B114" s="4" t="s">
        <v>11</v>
      </c>
      <c r="C114" s="3" t="s">
        <v>12</v>
      </c>
      <c r="D114" s="4" t="s">
        <v>534</v>
      </c>
      <c r="E114" s="4" t="s">
        <v>535</v>
      </c>
      <c r="F114" s="3" t="s">
        <v>87</v>
      </c>
      <c r="G114" s="3">
        <v>0.25</v>
      </c>
      <c r="H114" s="6" t="s">
        <v>536</v>
      </c>
      <c r="I114" s="4" t="s">
        <v>16</v>
      </c>
      <c r="J114" s="4">
        <v>2021</v>
      </c>
      <c r="K114" s="4" t="s">
        <v>537</v>
      </c>
    </row>
    <row r="115" spans="1:11" ht="105">
      <c r="A115" s="3" t="s">
        <v>29</v>
      </c>
      <c r="B115" s="4" t="s">
        <v>11</v>
      </c>
      <c r="C115" s="3" t="s">
        <v>12</v>
      </c>
      <c r="D115" s="4" t="s">
        <v>538</v>
      </c>
      <c r="E115" s="40" t="s">
        <v>539</v>
      </c>
      <c r="F115" s="3" t="s">
        <v>540</v>
      </c>
      <c r="G115" s="3">
        <v>6.7000000000000004E-2</v>
      </c>
      <c r="H115" s="42" t="s">
        <v>541</v>
      </c>
      <c r="I115" s="41" t="s">
        <v>16</v>
      </c>
      <c r="J115" s="4">
        <v>2021</v>
      </c>
      <c r="K115" s="4" t="s">
        <v>542</v>
      </c>
    </row>
    <row r="116" spans="1:11" ht="180">
      <c r="A116" s="3" t="s">
        <v>29</v>
      </c>
      <c r="B116" s="4" t="s">
        <v>11</v>
      </c>
      <c r="C116" s="3" t="s">
        <v>12</v>
      </c>
      <c r="D116" s="72" t="s">
        <v>543</v>
      </c>
      <c r="E116" s="40" t="s">
        <v>544</v>
      </c>
      <c r="F116" s="4" t="s">
        <v>514</v>
      </c>
      <c r="G116" s="3">
        <v>0.222</v>
      </c>
      <c r="H116" s="40" t="s">
        <v>88</v>
      </c>
      <c r="I116" s="41" t="s">
        <v>16</v>
      </c>
      <c r="J116" s="4">
        <v>2021</v>
      </c>
      <c r="K116" s="4" t="s">
        <v>545</v>
      </c>
    </row>
    <row r="117" spans="1:11" ht="120">
      <c r="A117" s="3" t="s">
        <v>29</v>
      </c>
      <c r="B117" s="4" t="s">
        <v>11</v>
      </c>
      <c r="C117" s="3" t="s">
        <v>12</v>
      </c>
      <c r="D117" s="4" t="s">
        <v>546</v>
      </c>
      <c r="E117" s="41" t="s">
        <v>547</v>
      </c>
      <c r="F117" s="3" t="s">
        <v>548</v>
      </c>
      <c r="G117" s="3">
        <v>0.33</v>
      </c>
      <c r="H117" s="40" t="s">
        <v>88</v>
      </c>
      <c r="I117" s="41" t="s">
        <v>16</v>
      </c>
      <c r="J117" s="4">
        <v>2021</v>
      </c>
      <c r="K117" s="4" t="s">
        <v>549</v>
      </c>
    </row>
    <row r="118" spans="1:11" ht="180">
      <c r="A118" s="3" t="s">
        <v>29</v>
      </c>
      <c r="B118" s="4" t="s">
        <v>11</v>
      </c>
      <c r="C118" s="3" t="s">
        <v>12</v>
      </c>
      <c r="D118" s="4" t="s">
        <v>550</v>
      </c>
      <c r="E118" s="3" t="s">
        <v>551</v>
      </c>
      <c r="F118" s="3" t="s">
        <v>552</v>
      </c>
      <c r="G118" s="3">
        <v>0.1</v>
      </c>
      <c r="H118" s="25" t="s">
        <v>553</v>
      </c>
      <c r="I118" s="4" t="s">
        <v>16</v>
      </c>
      <c r="J118" s="4">
        <v>2021</v>
      </c>
      <c r="K118" s="4" t="s">
        <v>554</v>
      </c>
    </row>
    <row r="119" spans="1:11" ht="90">
      <c r="A119" s="3" t="s">
        <v>29</v>
      </c>
      <c r="B119" s="4" t="s">
        <v>11</v>
      </c>
      <c r="C119" s="3" t="s">
        <v>12</v>
      </c>
      <c r="D119" s="4" t="s">
        <v>555</v>
      </c>
      <c r="E119" s="40" t="s">
        <v>556</v>
      </c>
      <c r="F119" s="3" t="s">
        <v>148</v>
      </c>
      <c r="G119" s="3">
        <v>1</v>
      </c>
      <c r="H119" s="42" t="s">
        <v>557</v>
      </c>
      <c r="I119" s="41" t="s">
        <v>16</v>
      </c>
      <c r="J119" s="4">
        <v>2021</v>
      </c>
      <c r="K119" s="4" t="s">
        <v>558</v>
      </c>
    </row>
    <row r="120" spans="1:11" ht="105">
      <c r="A120" s="3" t="s">
        <v>29</v>
      </c>
      <c r="B120" s="4" t="s">
        <v>11</v>
      </c>
      <c r="C120" s="3" t="s">
        <v>12</v>
      </c>
      <c r="D120" s="72" t="s">
        <v>559</v>
      </c>
      <c r="E120" s="4" t="s">
        <v>560</v>
      </c>
      <c r="F120" s="4" t="s">
        <v>561</v>
      </c>
      <c r="G120" s="3">
        <v>8.3000000000000004E-2</v>
      </c>
      <c r="H120" s="25" t="s">
        <v>541</v>
      </c>
      <c r="I120" s="4" t="s">
        <v>16</v>
      </c>
      <c r="J120" s="4">
        <v>2021</v>
      </c>
      <c r="K120" s="4" t="s">
        <v>562</v>
      </c>
    </row>
    <row r="121" spans="1:11" ht="105">
      <c r="A121" s="3" t="s">
        <v>29</v>
      </c>
      <c r="B121" s="4" t="s">
        <v>11</v>
      </c>
      <c r="C121" s="3" t="s">
        <v>12</v>
      </c>
      <c r="D121" s="4" t="s">
        <v>563</v>
      </c>
      <c r="E121" s="74" t="s">
        <v>195</v>
      </c>
      <c r="F121" s="3" t="s">
        <v>196</v>
      </c>
      <c r="G121" s="3">
        <v>0.1</v>
      </c>
      <c r="H121" s="3" t="s">
        <v>88</v>
      </c>
      <c r="I121" s="4" t="s">
        <v>16</v>
      </c>
      <c r="J121" s="4">
        <v>2021</v>
      </c>
      <c r="K121" s="4" t="s">
        <v>197</v>
      </c>
    </row>
    <row r="122" spans="1:11" ht="165">
      <c r="A122" s="3" t="s">
        <v>29</v>
      </c>
      <c r="B122" s="4" t="s">
        <v>11</v>
      </c>
      <c r="C122" s="3" t="s">
        <v>12</v>
      </c>
      <c r="D122" s="4" t="s">
        <v>392</v>
      </c>
      <c r="E122" s="26" t="s">
        <v>393</v>
      </c>
      <c r="F122" s="4" t="s">
        <v>394</v>
      </c>
      <c r="G122" s="3">
        <v>0.17</v>
      </c>
      <c r="H122" s="34" t="s">
        <v>395</v>
      </c>
      <c r="I122" s="26" t="s">
        <v>35</v>
      </c>
      <c r="J122" s="4">
        <v>2021</v>
      </c>
      <c r="K122" s="26" t="s">
        <v>396</v>
      </c>
    </row>
    <row r="123" spans="1:11" ht="60">
      <c r="A123" s="3" t="s">
        <v>39</v>
      </c>
      <c r="B123" s="4" t="s">
        <v>11</v>
      </c>
      <c r="C123" s="3" t="s">
        <v>12</v>
      </c>
      <c r="D123" s="75" t="s">
        <v>564</v>
      </c>
      <c r="E123" s="3" t="s">
        <v>199</v>
      </c>
      <c r="F123" s="3" t="s">
        <v>196</v>
      </c>
      <c r="G123" s="3">
        <v>0.375</v>
      </c>
      <c r="H123" s="3" t="s">
        <v>88</v>
      </c>
      <c r="I123" s="4" t="s">
        <v>16</v>
      </c>
      <c r="J123" s="4">
        <v>2021</v>
      </c>
      <c r="K123" s="4" t="s">
        <v>200</v>
      </c>
    </row>
    <row r="124" spans="1:11" ht="90">
      <c r="A124" s="3" t="s">
        <v>39</v>
      </c>
      <c r="B124" s="4" t="s">
        <v>11</v>
      </c>
      <c r="C124" s="3" t="s">
        <v>12</v>
      </c>
      <c r="D124" s="37" t="s">
        <v>565</v>
      </c>
      <c r="E124" s="5" t="s">
        <v>566</v>
      </c>
      <c r="F124" s="5" t="s">
        <v>567</v>
      </c>
      <c r="G124" s="3">
        <f>1/1</f>
        <v>1</v>
      </c>
      <c r="H124" s="25" t="s">
        <v>568</v>
      </c>
      <c r="I124" s="4" t="s">
        <v>35</v>
      </c>
      <c r="J124" s="4">
        <v>2021</v>
      </c>
      <c r="K124" s="26" t="s">
        <v>569</v>
      </c>
    </row>
    <row r="125" spans="1:11" ht="135">
      <c r="A125" s="3" t="s">
        <v>39</v>
      </c>
      <c r="B125" s="4" t="s">
        <v>11</v>
      </c>
      <c r="C125" s="3" t="s">
        <v>12</v>
      </c>
      <c r="D125" s="26" t="s">
        <v>339</v>
      </c>
      <c r="E125" s="26" t="s">
        <v>340</v>
      </c>
      <c r="F125" s="26" t="s">
        <v>341</v>
      </c>
      <c r="G125" s="3">
        <v>0.25</v>
      </c>
      <c r="H125" s="25" t="s">
        <v>342</v>
      </c>
      <c r="I125" s="4" t="s">
        <v>238</v>
      </c>
      <c r="J125" s="4">
        <v>2021</v>
      </c>
      <c r="K125" s="26" t="s">
        <v>343</v>
      </c>
    </row>
    <row r="126" spans="1:11" ht="105">
      <c r="A126" s="5" t="s">
        <v>39</v>
      </c>
      <c r="B126" s="4" t="s">
        <v>11</v>
      </c>
      <c r="C126" s="3" t="s">
        <v>12</v>
      </c>
      <c r="D126" s="26" t="s">
        <v>570</v>
      </c>
      <c r="E126" s="26" t="s">
        <v>571</v>
      </c>
      <c r="F126" s="4" t="s">
        <v>572</v>
      </c>
      <c r="G126" s="3">
        <v>0.17</v>
      </c>
      <c r="H126" s="25" t="s">
        <v>573</v>
      </c>
      <c r="I126" s="4" t="s">
        <v>100</v>
      </c>
      <c r="J126" s="4">
        <v>2021</v>
      </c>
      <c r="K126" s="26" t="s">
        <v>574</v>
      </c>
    </row>
    <row r="127" spans="1:11" ht="135">
      <c r="A127" s="3" t="s">
        <v>39</v>
      </c>
      <c r="B127" s="4" t="s">
        <v>11</v>
      </c>
      <c r="C127" s="3" t="s">
        <v>12</v>
      </c>
      <c r="D127" s="3" t="s">
        <v>575</v>
      </c>
      <c r="E127" s="26" t="s">
        <v>576</v>
      </c>
      <c r="F127" s="26" t="s">
        <v>577</v>
      </c>
      <c r="G127" s="3">
        <f>1/2</f>
        <v>0.5</v>
      </c>
      <c r="H127" s="25" t="s">
        <v>323</v>
      </c>
      <c r="I127" s="4" t="s">
        <v>100</v>
      </c>
      <c r="J127" s="4">
        <v>2021</v>
      </c>
      <c r="K127" s="26" t="s">
        <v>578</v>
      </c>
    </row>
    <row r="128" spans="1:11" ht="105">
      <c r="A128" s="3" t="s">
        <v>39</v>
      </c>
      <c r="B128" s="4" t="s">
        <v>11</v>
      </c>
      <c r="C128" s="3" t="s">
        <v>12</v>
      </c>
      <c r="D128" s="26" t="s">
        <v>579</v>
      </c>
      <c r="E128" s="26" t="s">
        <v>580</v>
      </c>
      <c r="F128" s="4" t="s">
        <v>581</v>
      </c>
      <c r="G128" s="27">
        <v>0.17</v>
      </c>
      <c r="H128" s="35" t="s">
        <v>582</v>
      </c>
      <c r="I128" s="4" t="s">
        <v>100</v>
      </c>
      <c r="J128" s="4">
        <v>2021</v>
      </c>
      <c r="K128" s="26" t="s">
        <v>583</v>
      </c>
    </row>
    <row r="129" spans="1:11" ht="105">
      <c r="A129" s="3" t="s">
        <v>39</v>
      </c>
      <c r="B129" s="4" t="s">
        <v>11</v>
      </c>
      <c r="C129" s="3" t="s">
        <v>12</v>
      </c>
      <c r="D129" s="26" t="s">
        <v>584</v>
      </c>
      <c r="E129" s="5" t="s">
        <v>585</v>
      </c>
      <c r="F129" s="26" t="s">
        <v>586</v>
      </c>
      <c r="G129" s="3">
        <f>1/2</f>
        <v>0.5</v>
      </c>
      <c r="H129" s="25" t="s">
        <v>587</v>
      </c>
      <c r="I129" s="4" t="s">
        <v>100</v>
      </c>
      <c r="J129" s="4">
        <v>2021</v>
      </c>
      <c r="K129" s="26" t="s">
        <v>588</v>
      </c>
    </row>
    <row r="130" spans="1:11" ht="105">
      <c r="A130" s="3" t="s">
        <v>39</v>
      </c>
      <c r="B130" s="4" t="s">
        <v>11</v>
      </c>
      <c r="C130" s="3" t="s">
        <v>12</v>
      </c>
      <c r="D130" s="26" t="s">
        <v>589</v>
      </c>
      <c r="E130" s="26" t="s">
        <v>590</v>
      </c>
      <c r="F130" s="26" t="s">
        <v>591</v>
      </c>
      <c r="G130" s="3">
        <v>0.25</v>
      </c>
      <c r="H130" s="29" t="s">
        <v>592</v>
      </c>
      <c r="I130" s="26" t="s">
        <v>100</v>
      </c>
      <c r="J130" s="4">
        <v>2021</v>
      </c>
      <c r="K130" s="26" t="s">
        <v>593</v>
      </c>
    </row>
    <row r="131" spans="1:11" ht="165">
      <c r="A131" s="3" t="s">
        <v>39</v>
      </c>
      <c r="B131" s="4" t="s">
        <v>11</v>
      </c>
      <c r="C131" s="3" t="s">
        <v>12</v>
      </c>
      <c r="D131" s="3" t="s">
        <v>594</v>
      </c>
      <c r="E131" s="26" t="s">
        <v>595</v>
      </c>
      <c r="F131" s="26" t="s">
        <v>596</v>
      </c>
      <c r="G131" s="27">
        <f>1/3</f>
        <v>0.33333333333333331</v>
      </c>
      <c r="H131" s="26" t="s">
        <v>597</v>
      </c>
      <c r="I131" s="26" t="s">
        <v>100</v>
      </c>
      <c r="J131" s="4">
        <v>2021</v>
      </c>
      <c r="K131" s="26" t="s">
        <v>598</v>
      </c>
    </row>
    <row r="132" spans="1:11" ht="150">
      <c r="A132" s="3" t="s">
        <v>39</v>
      </c>
      <c r="B132" s="4" t="s">
        <v>11</v>
      </c>
      <c r="C132" s="3" t="s">
        <v>12</v>
      </c>
      <c r="D132" s="26" t="s">
        <v>599</v>
      </c>
      <c r="E132" s="26" t="s">
        <v>600</v>
      </c>
      <c r="F132" s="26" t="s">
        <v>601</v>
      </c>
      <c r="G132" s="3">
        <f>1/2</f>
        <v>0.5</v>
      </c>
      <c r="H132" s="29" t="s">
        <v>323</v>
      </c>
      <c r="I132" s="26" t="s">
        <v>100</v>
      </c>
      <c r="J132" s="4">
        <v>2021</v>
      </c>
      <c r="K132" s="26" t="s">
        <v>602</v>
      </c>
    </row>
    <row r="133" spans="1:11" ht="105">
      <c r="A133" s="3" t="s">
        <v>39</v>
      </c>
      <c r="B133" s="4" t="s">
        <v>11</v>
      </c>
      <c r="C133" s="3" t="s">
        <v>12</v>
      </c>
      <c r="D133" s="26" t="s">
        <v>603</v>
      </c>
      <c r="E133" s="26" t="s">
        <v>604</v>
      </c>
      <c r="F133" s="4" t="s">
        <v>605</v>
      </c>
      <c r="G133" s="3">
        <v>0.33</v>
      </c>
      <c r="H133" s="30" t="s">
        <v>606</v>
      </c>
      <c r="I133" s="26" t="s">
        <v>100</v>
      </c>
      <c r="J133" s="4">
        <v>2021</v>
      </c>
      <c r="K133" s="26" t="s">
        <v>607</v>
      </c>
    </row>
    <row r="134" spans="1:11" ht="105">
      <c r="A134" s="3" t="s">
        <v>39</v>
      </c>
      <c r="B134" s="4" t="s">
        <v>11</v>
      </c>
      <c r="C134" s="3" t="s">
        <v>12</v>
      </c>
      <c r="D134" s="26" t="s">
        <v>608</v>
      </c>
      <c r="E134" s="26" t="s">
        <v>609</v>
      </c>
      <c r="F134" s="26" t="s">
        <v>610</v>
      </c>
      <c r="G134" s="3">
        <f>1/1</f>
        <v>1</v>
      </c>
      <c r="H134" s="29" t="s">
        <v>611</v>
      </c>
      <c r="I134" s="26" t="s">
        <v>35</v>
      </c>
      <c r="J134" s="4">
        <v>2021</v>
      </c>
      <c r="K134" s="26" t="s">
        <v>612</v>
      </c>
    </row>
    <row r="135" spans="1:11" ht="90">
      <c r="A135" s="3" t="s">
        <v>39</v>
      </c>
      <c r="B135" s="4" t="s">
        <v>11</v>
      </c>
      <c r="C135" s="3" t="s">
        <v>12</v>
      </c>
      <c r="D135" s="26" t="s">
        <v>613</v>
      </c>
      <c r="E135" s="26" t="s">
        <v>614</v>
      </c>
      <c r="F135" s="26" t="s">
        <v>615</v>
      </c>
      <c r="G135" s="3">
        <f>1/1</f>
        <v>1</v>
      </c>
      <c r="H135" s="3" t="s">
        <v>323</v>
      </c>
      <c r="I135" s="26" t="s">
        <v>100</v>
      </c>
      <c r="J135" s="4">
        <v>2021</v>
      </c>
      <c r="K135" s="26" t="s">
        <v>616</v>
      </c>
    </row>
    <row r="136" spans="1:11" ht="120">
      <c r="A136" s="3" t="s">
        <v>39</v>
      </c>
      <c r="B136" s="4" t="s">
        <v>11</v>
      </c>
      <c r="C136" s="3" t="s">
        <v>12</v>
      </c>
      <c r="D136" s="26" t="s">
        <v>617</v>
      </c>
      <c r="E136" s="26" t="s">
        <v>618</v>
      </c>
      <c r="F136" s="4" t="s">
        <v>619</v>
      </c>
      <c r="G136" s="3">
        <v>0.33</v>
      </c>
      <c r="H136" s="25" t="s">
        <v>620</v>
      </c>
      <c r="I136" s="26" t="s">
        <v>100</v>
      </c>
      <c r="J136" s="4">
        <v>2021</v>
      </c>
      <c r="K136" s="26" t="s">
        <v>621</v>
      </c>
    </row>
    <row r="137" spans="1:11" ht="135">
      <c r="A137" s="3" t="s">
        <v>39</v>
      </c>
      <c r="B137" s="4" t="s">
        <v>11</v>
      </c>
      <c r="C137" s="3" t="s">
        <v>12</v>
      </c>
      <c r="D137" s="26" t="s">
        <v>387</v>
      </c>
      <c r="E137" s="26" t="s">
        <v>388</v>
      </c>
      <c r="F137" s="4" t="s">
        <v>389</v>
      </c>
      <c r="G137" s="27">
        <v>0.06</v>
      </c>
      <c r="H137" s="25" t="s">
        <v>390</v>
      </c>
      <c r="I137" s="26" t="s">
        <v>100</v>
      </c>
      <c r="J137" s="4">
        <v>2021</v>
      </c>
      <c r="K137" s="26" t="s">
        <v>391</v>
      </c>
    </row>
    <row r="138" spans="1:11" ht="165">
      <c r="A138" s="3" t="s">
        <v>39</v>
      </c>
      <c r="B138" s="4" t="s">
        <v>11</v>
      </c>
      <c r="C138" s="3" t="s">
        <v>12</v>
      </c>
      <c r="D138" s="4" t="s">
        <v>392</v>
      </c>
      <c r="E138" s="26" t="s">
        <v>393</v>
      </c>
      <c r="F138" s="4" t="s">
        <v>394</v>
      </c>
      <c r="G138" s="3">
        <v>0.08</v>
      </c>
      <c r="H138" s="34" t="s">
        <v>395</v>
      </c>
      <c r="I138" s="26" t="s">
        <v>35</v>
      </c>
      <c r="J138" s="4">
        <v>2021</v>
      </c>
      <c r="K138" s="26" t="s">
        <v>396</v>
      </c>
    </row>
    <row r="139" spans="1:11" ht="105">
      <c r="A139" s="3" t="s">
        <v>39</v>
      </c>
      <c r="B139" s="4" t="s">
        <v>11</v>
      </c>
      <c r="C139" s="3" t="s">
        <v>12</v>
      </c>
      <c r="D139" s="26" t="s">
        <v>622</v>
      </c>
      <c r="E139" s="26" t="s">
        <v>623</v>
      </c>
      <c r="F139" s="4" t="s">
        <v>624</v>
      </c>
      <c r="G139" s="3">
        <f>1/2</f>
        <v>0.5</v>
      </c>
      <c r="H139" s="25" t="s">
        <v>625</v>
      </c>
      <c r="I139" s="26" t="s">
        <v>35</v>
      </c>
      <c r="J139" s="4">
        <v>2021</v>
      </c>
      <c r="K139" s="26" t="s">
        <v>626</v>
      </c>
    </row>
    <row r="140" spans="1:11" ht="120">
      <c r="A140" s="3" t="s">
        <v>39</v>
      </c>
      <c r="B140" s="4" t="s">
        <v>11</v>
      </c>
      <c r="C140" s="3" t="s">
        <v>12</v>
      </c>
      <c r="D140" s="26" t="s">
        <v>627</v>
      </c>
      <c r="E140" s="26" t="s">
        <v>628</v>
      </c>
      <c r="F140" s="4" t="s">
        <v>629</v>
      </c>
      <c r="G140" s="27">
        <v>0.26</v>
      </c>
      <c r="H140" s="25" t="s">
        <v>630</v>
      </c>
      <c r="I140" s="26" t="s">
        <v>35</v>
      </c>
      <c r="J140" s="4">
        <v>2021</v>
      </c>
      <c r="K140" s="26" t="s">
        <v>631</v>
      </c>
    </row>
    <row r="141" spans="1:11" ht="120">
      <c r="A141" s="3" t="s">
        <v>39</v>
      </c>
      <c r="B141" s="4" t="s">
        <v>11</v>
      </c>
      <c r="C141" s="3" t="s">
        <v>12</v>
      </c>
      <c r="D141" s="26" t="s">
        <v>229</v>
      </c>
      <c r="E141" s="26" t="s">
        <v>230</v>
      </c>
      <c r="F141" s="4" t="s">
        <v>231</v>
      </c>
      <c r="G141" s="27">
        <v>0.03</v>
      </c>
      <c r="H141" s="25" t="s">
        <v>232</v>
      </c>
      <c r="I141" s="26" t="s">
        <v>35</v>
      </c>
      <c r="J141" s="4">
        <v>2021</v>
      </c>
      <c r="K141" s="26" t="s">
        <v>233</v>
      </c>
    </row>
    <row r="142" spans="1:11" ht="165">
      <c r="A142" s="3" t="s">
        <v>39</v>
      </c>
      <c r="B142" s="4" t="s">
        <v>11</v>
      </c>
      <c r="C142" s="3" t="s">
        <v>12</v>
      </c>
      <c r="D142" s="26" t="s">
        <v>96</v>
      </c>
      <c r="E142" s="26" t="s">
        <v>97</v>
      </c>
      <c r="F142" s="4" t="s">
        <v>98</v>
      </c>
      <c r="G142" s="3">
        <v>0.37</v>
      </c>
      <c r="H142" s="25" t="s">
        <v>99</v>
      </c>
      <c r="I142" s="26" t="s">
        <v>100</v>
      </c>
      <c r="J142" s="4">
        <v>2021</v>
      </c>
      <c r="K142" s="26" t="s">
        <v>101</v>
      </c>
    </row>
    <row r="143" spans="1:11" ht="120">
      <c r="A143" s="3" t="s">
        <v>39</v>
      </c>
      <c r="B143" s="4" t="s">
        <v>11</v>
      </c>
      <c r="C143" s="3" t="s">
        <v>12</v>
      </c>
      <c r="D143" s="26" t="s">
        <v>102</v>
      </c>
      <c r="E143" s="26" t="s">
        <v>103</v>
      </c>
      <c r="F143" s="4" t="s">
        <v>104</v>
      </c>
      <c r="G143" s="27">
        <v>0.26</v>
      </c>
      <c r="H143" s="25" t="s">
        <v>105</v>
      </c>
      <c r="I143" s="26" t="s">
        <v>100</v>
      </c>
      <c r="J143" s="4">
        <v>2021</v>
      </c>
      <c r="K143" s="26" t="s">
        <v>106</v>
      </c>
    </row>
    <row r="144" spans="1:11" ht="120">
      <c r="A144" s="3" t="s">
        <v>39</v>
      </c>
      <c r="B144" s="4" t="s">
        <v>11</v>
      </c>
      <c r="C144" s="3" t="s">
        <v>12</v>
      </c>
      <c r="D144" s="26" t="s">
        <v>107</v>
      </c>
      <c r="E144" s="26" t="s">
        <v>108</v>
      </c>
      <c r="F144" s="26" t="s">
        <v>109</v>
      </c>
      <c r="G144" s="27">
        <v>0.3</v>
      </c>
      <c r="H144" s="29" t="s">
        <v>110</v>
      </c>
      <c r="I144" s="26" t="s">
        <v>100</v>
      </c>
      <c r="J144" s="4">
        <v>2021</v>
      </c>
      <c r="K144" s="26" t="s">
        <v>111</v>
      </c>
    </row>
    <row r="145" spans="1:11" ht="90">
      <c r="A145" s="3" t="s">
        <v>39</v>
      </c>
      <c r="B145" s="4" t="s">
        <v>11</v>
      </c>
      <c r="C145" s="3" t="s">
        <v>12</v>
      </c>
      <c r="D145" s="26" t="s">
        <v>632</v>
      </c>
      <c r="E145" s="26" t="s">
        <v>633</v>
      </c>
      <c r="F145" s="4" t="s">
        <v>634</v>
      </c>
      <c r="G145" s="3">
        <f>1/2</f>
        <v>0.5</v>
      </c>
      <c r="H145" s="25" t="s">
        <v>110</v>
      </c>
      <c r="I145" s="26" t="s">
        <v>100</v>
      </c>
      <c r="J145" s="4">
        <v>2021</v>
      </c>
      <c r="K145" s="26" t="s">
        <v>635</v>
      </c>
    </row>
    <row r="146" spans="1:11" ht="105">
      <c r="A146" s="3" t="s">
        <v>39</v>
      </c>
      <c r="B146" s="4" t="s">
        <v>11</v>
      </c>
      <c r="C146" s="3" t="s">
        <v>12</v>
      </c>
      <c r="D146" s="26" t="s">
        <v>407</v>
      </c>
      <c r="E146" s="26" t="s">
        <v>408</v>
      </c>
      <c r="F146" s="26" t="s">
        <v>409</v>
      </c>
      <c r="G146" s="3">
        <v>0.37</v>
      </c>
      <c r="H146" s="30" t="s">
        <v>410</v>
      </c>
      <c r="I146" s="26" t="s">
        <v>100</v>
      </c>
      <c r="J146" s="4">
        <v>2021</v>
      </c>
      <c r="K146" s="26" t="s">
        <v>411</v>
      </c>
    </row>
    <row r="147" spans="1:11" ht="105">
      <c r="A147" s="3" t="s">
        <v>39</v>
      </c>
      <c r="B147" s="4" t="s">
        <v>11</v>
      </c>
      <c r="C147" s="3" t="s">
        <v>12</v>
      </c>
      <c r="D147" s="26" t="s">
        <v>112</v>
      </c>
      <c r="E147" s="26" t="s">
        <v>113</v>
      </c>
      <c r="F147" s="4" t="s">
        <v>114</v>
      </c>
      <c r="G147" s="3">
        <v>0.3</v>
      </c>
      <c r="H147" s="30" t="s">
        <v>115</v>
      </c>
      <c r="I147" s="26" t="s">
        <v>35</v>
      </c>
      <c r="J147" s="4">
        <v>2021</v>
      </c>
      <c r="K147" s="26" t="s">
        <v>116</v>
      </c>
    </row>
    <row r="148" spans="1:11" ht="165">
      <c r="A148" s="3" t="s">
        <v>39</v>
      </c>
      <c r="B148" s="4" t="s">
        <v>11</v>
      </c>
      <c r="C148" s="3" t="s">
        <v>12</v>
      </c>
      <c r="D148" s="4" t="s">
        <v>636</v>
      </c>
      <c r="E148" s="26" t="s">
        <v>637</v>
      </c>
      <c r="F148" s="4" t="s">
        <v>638</v>
      </c>
      <c r="G148" s="27">
        <f>1/3</f>
        <v>0.33333333333333331</v>
      </c>
      <c r="H148" s="25" t="s">
        <v>639</v>
      </c>
      <c r="I148" s="26" t="s">
        <v>35</v>
      </c>
      <c r="J148" s="4">
        <v>2021</v>
      </c>
      <c r="K148" s="26" t="s">
        <v>640</v>
      </c>
    </row>
    <row r="149" spans="1:11" ht="165">
      <c r="A149" s="3" t="s">
        <v>39</v>
      </c>
      <c r="B149" s="4" t="s">
        <v>11</v>
      </c>
      <c r="C149" s="3" t="s">
        <v>12</v>
      </c>
      <c r="D149" s="4" t="s">
        <v>641</v>
      </c>
      <c r="E149" s="26" t="s">
        <v>642</v>
      </c>
      <c r="F149" s="26" t="s">
        <v>643</v>
      </c>
      <c r="G149" s="3">
        <v>0.13</v>
      </c>
      <c r="H149" s="25" t="s">
        <v>644</v>
      </c>
      <c r="I149" s="26" t="s">
        <v>238</v>
      </c>
      <c r="J149" s="4">
        <v>2021</v>
      </c>
      <c r="K149" s="26" t="s">
        <v>645</v>
      </c>
    </row>
    <row r="150" spans="1:11" ht="135">
      <c r="A150" s="3" t="s">
        <v>39</v>
      </c>
      <c r="B150" s="4" t="s">
        <v>11</v>
      </c>
      <c r="C150" s="3" t="s">
        <v>12</v>
      </c>
      <c r="D150" s="4" t="s">
        <v>117</v>
      </c>
      <c r="E150" s="26" t="s">
        <v>118</v>
      </c>
      <c r="F150" s="4" t="s">
        <v>119</v>
      </c>
      <c r="G150" s="3">
        <v>0.67</v>
      </c>
      <c r="H150" s="25" t="s">
        <v>120</v>
      </c>
      <c r="I150" s="26" t="s">
        <v>35</v>
      </c>
      <c r="J150" s="4">
        <v>2021</v>
      </c>
      <c r="K150" s="26" t="s">
        <v>121</v>
      </c>
    </row>
    <row r="151" spans="1:11" ht="195">
      <c r="A151" s="3" t="s">
        <v>39</v>
      </c>
      <c r="B151" s="4" t="s">
        <v>11</v>
      </c>
      <c r="C151" s="3" t="s">
        <v>12</v>
      </c>
      <c r="D151" s="4" t="s">
        <v>431</v>
      </c>
      <c r="E151" s="26" t="s">
        <v>432</v>
      </c>
      <c r="F151" s="26" t="s">
        <v>433</v>
      </c>
      <c r="G151" s="3">
        <v>0.47</v>
      </c>
      <c r="H151" s="30" t="s">
        <v>434</v>
      </c>
      <c r="I151" s="26" t="s">
        <v>100</v>
      </c>
      <c r="J151" s="4">
        <v>2021</v>
      </c>
      <c r="K151" s="26" t="s">
        <v>435</v>
      </c>
    </row>
    <row r="152" spans="1:11" ht="150">
      <c r="A152" s="3" t="s">
        <v>39</v>
      </c>
      <c r="B152" s="4" t="s">
        <v>11</v>
      </c>
      <c r="C152" s="3" t="s">
        <v>12</v>
      </c>
      <c r="D152" s="4" t="s">
        <v>436</v>
      </c>
      <c r="E152" s="26" t="s">
        <v>437</v>
      </c>
      <c r="F152" s="26" t="s">
        <v>438</v>
      </c>
      <c r="G152" s="3">
        <v>0.44</v>
      </c>
      <c r="H152" s="25" t="s">
        <v>439</v>
      </c>
      <c r="I152" s="26" t="s">
        <v>35</v>
      </c>
      <c r="J152" s="4">
        <v>2021</v>
      </c>
      <c r="K152" s="26" t="s">
        <v>440</v>
      </c>
    </row>
    <row r="153" spans="1:11" ht="120">
      <c r="A153" s="3" t="s">
        <v>39</v>
      </c>
      <c r="B153" s="4" t="s">
        <v>11</v>
      </c>
      <c r="C153" s="3" t="s">
        <v>12</v>
      </c>
      <c r="D153" s="4" t="s">
        <v>646</v>
      </c>
      <c r="E153" s="26" t="s">
        <v>647</v>
      </c>
      <c r="F153" s="36" t="s">
        <v>648</v>
      </c>
      <c r="G153" s="3">
        <f>1/1</f>
        <v>1</v>
      </c>
      <c r="H153" s="25" t="s">
        <v>649</v>
      </c>
      <c r="I153" s="26" t="s">
        <v>35</v>
      </c>
      <c r="J153" s="4">
        <v>2021</v>
      </c>
      <c r="K153" s="26" t="s">
        <v>650</v>
      </c>
    </row>
    <row r="154" spans="1:11" ht="150">
      <c r="A154" s="3" t="s">
        <v>39</v>
      </c>
      <c r="B154" s="4" t="s">
        <v>11</v>
      </c>
      <c r="C154" s="3" t="s">
        <v>12</v>
      </c>
      <c r="D154" s="4" t="s">
        <v>441</v>
      </c>
      <c r="E154" s="26" t="s">
        <v>442</v>
      </c>
      <c r="F154" s="3" t="s">
        <v>443</v>
      </c>
      <c r="G154" s="27">
        <v>7.0000000000000007E-2</v>
      </c>
      <c r="H154" s="25" t="s">
        <v>444</v>
      </c>
      <c r="I154" s="26" t="s">
        <v>100</v>
      </c>
      <c r="J154" s="4">
        <v>2021</v>
      </c>
      <c r="K154" s="26" t="s">
        <v>445</v>
      </c>
    </row>
    <row r="155" spans="1:11" ht="150">
      <c r="A155" s="3" t="s">
        <v>39</v>
      </c>
      <c r="B155" s="4" t="s">
        <v>11</v>
      </c>
      <c r="C155" s="3" t="s">
        <v>12</v>
      </c>
      <c r="D155" s="4" t="s">
        <v>651</v>
      </c>
      <c r="E155" s="26" t="s">
        <v>652</v>
      </c>
      <c r="F155" s="26" t="s">
        <v>653</v>
      </c>
      <c r="G155" s="3">
        <f>1/4</f>
        <v>0.25</v>
      </c>
      <c r="H155" s="25" t="s">
        <v>654</v>
      </c>
      <c r="I155" s="26" t="s">
        <v>35</v>
      </c>
      <c r="J155" s="4">
        <v>2021</v>
      </c>
      <c r="K155" s="26" t="s">
        <v>655</v>
      </c>
    </row>
    <row r="156" spans="1:11" ht="135">
      <c r="A156" s="3" t="s">
        <v>39</v>
      </c>
      <c r="B156" s="4" t="s">
        <v>11</v>
      </c>
      <c r="C156" s="3" t="s">
        <v>12</v>
      </c>
      <c r="D156" s="4" t="s">
        <v>446</v>
      </c>
      <c r="E156" s="26" t="s">
        <v>447</v>
      </c>
      <c r="F156" s="26" t="s">
        <v>448</v>
      </c>
      <c r="G156" s="3">
        <v>5.7000000000000002E-2</v>
      </c>
      <c r="H156" s="3" t="s">
        <v>449</v>
      </c>
      <c r="I156" s="26" t="s">
        <v>100</v>
      </c>
      <c r="J156" s="4">
        <v>2021</v>
      </c>
      <c r="K156" s="26" t="s">
        <v>450</v>
      </c>
    </row>
    <row r="157" spans="1:11" ht="120">
      <c r="A157" s="3" t="s">
        <v>39</v>
      </c>
      <c r="B157" s="4" t="s">
        <v>11</v>
      </c>
      <c r="C157" s="3" t="s">
        <v>12</v>
      </c>
      <c r="D157" s="4" t="s">
        <v>451</v>
      </c>
      <c r="E157" s="26" t="s">
        <v>452</v>
      </c>
      <c r="F157" s="26" t="s">
        <v>453</v>
      </c>
      <c r="G157" s="3">
        <v>0.08</v>
      </c>
      <c r="H157" s="3" t="s">
        <v>134</v>
      </c>
      <c r="I157" s="26" t="s">
        <v>100</v>
      </c>
      <c r="J157" s="4">
        <v>2021</v>
      </c>
      <c r="K157" s="26" t="s">
        <v>454</v>
      </c>
    </row>
    <row r="158" spans="1:11" ht="105">
      <c r="A158" s="3" t="s">
        <v>39</v>
      </c>
      <c r="B158" s="4" t="s">
        <v>11</v>
      </c>
      <c r="C158" s="3" t="s">
        <v>12</v>
      </c>
      <c r="D158" s="4" t="s">
        <v>466</v>
      </c>
      <c r="E158" s="26" t="s">
        <v>467</v>
      </c>
      <c r="F158" s="3" t="s">
        <v>468</v>
      </c>
      <c r="G158" s="27">
        <v>0.125</v>
      </c>
      <c r="H158" s="25" t="s">
        <v>469</v>
      </c>
      <c r="I158" s="26" t="s">
        <v>35</v>
      </c>
      <c r="J158" s="4">
        <v>2021</v>
      </c>
      <c r="K158" s="26" t="s">
        <v>470</v>
      </c>
    </row>
    <row r="159" spans="1:11" ht="90">
      <c r="A159" s="3" t="s">
        <v>39</v>
      </c>
      <c r="B159" s="4" t="s">
        <v>11</v>
      </c>
      <c r="C159" s="3" t="s">
        <v>12</v>
      </c>
      <c r="D159" s="26" t="s">
        <v>656</v>
      </c>
      <c r="E159" s="26" t="s">
        <v>657</v>
      </c>
      <c r="F159" s="26" t="s">
        <v>658</v>
      </c>
      <c r="G159" s="3">
        <v>0.2</v>
      </c>
      <c r="H159" s="25" t="s">
        <v>659</v>
      </c>
      <c r="I159" s="26" t="s">
        <v>35</v>
      </c>
      <c r="J159" s="4">
        <v>2021</v>
      </c>
      <c r="K159" s="26" t="s">
        <v>660</v>
      </c>
    </row>
    <row r="160" spans="1:11" ht="135">
      <c r="A160" s="3" t="s">
        <v>39</v>
      </c>
      <c r="B160" s="4" t="s">
        <v>11</v>
      </c>
      <c r="C160" s="3" t="s">
        <v>12</v>
      </c>
      <c r="D160" s="26" t="s">
        <v>490</v>
      </c>
      <c r="E160" s="26" t="s">
        <v>491</v>
      </c>
      <c r="F160" s="3" t="s">
        <v>492</v>
      </c>
      <c r="G160" s="3">
        <v>0.25</v>
      </c>
      <c r="H160" s="3" t="s">
        <v>134</v>
      </c>
      <c r="I160" s="26" t="s">
        <v>100</v>
      </c>
      <c r="J160" s="4">
        <v>2021</v>
      </c>
      <c r="K160" s="26" t="s">
        <v>490</v>
      </c>
    </row>
    <row r="161" spans="1:11" ht="105">
      <c r="A161" s="3" t="s">
        <v>39</v>
      </c>
      <c r="B161" s="4" t="s">
        <v>11</v>
      </c>
      <c r="C161" s="3" t="s">
        <v>12</v>
      </c>
      <c r="D161" s="26" t="s">
        <v>259</v>
      </c>
      <c r="E161" s="26" t="s">
        <v>260</v>
      </c>
      <c r="F161" s="3" t="s">
        <v>87</v>
      </c>
      <c r="G161" s="3">
        <v>0.17</v>
      </c>
      <c r="H161" s="3" t="s">
        <v>261</v>
      </c>
      <c r="I161" s="26" t="s">
        <v>100</v>
      </c>
      <c r="J161" s="4">
        <v>2021</v>
      </c>
      <c r="K161" s="26" t="s">
        <v>262</v>
      </c>
    </row>
    <row r="162" spans="1:11" ht="90">
      <c r="A162" s="3" t="s">
        <v>39</v>
      </c>
      <c r="B162" s="4" t="s">
        <v>11</v>
      </c>
      <c r="C162" s="3" t="s">
        <v>12</v>
      </c>
      <c r="D162" s="26" t="s">
        <v>132</v>
      </c>
      <c r="E162" s="26" t="s">
        <v>133</v>
      </c>
      <c r="F162" s="3" t="s">
        <v>87</v>
      </c>
      <c r="G162" s="3">
        <v>0.5</v>
      </c>
      <c r="H162" s="3" t="s">
        <v>134</v>
      </c>
      <c r="I162" s="26" t="s">
        <v>16</v>
      </c>
      <c r="J162" s="4">
        <v>2020</v>
      </c>
      <c r="K162" s="26" t="s">
        <v>135</v>
      </c>
    </row>
    <row r="163" spans="1:11" ht="105">
      <c r="A163" s="3" t="s">
        <v>39</v>
      </c>
      <c r="B163" s="4" t="s">
        <v>11</v>
      </c>
      <c r="C163" s="3" t="s">
        <v>12</v>
      </c>
      <c r="D163" s="26" t="s">
        <v>136</v>
      </c>
      <c r="E163" s="26" t="s">
        <v>137</v>
      </c>
      <c r="F163" s="3" t="s">
        <v>138</v>
      </c>
      <c r="G163" s="3">
        <v>0.5</v>
      </c>
      <c r="H163" s="3" t="s">
        <v>134</v>
      </c>
      <c r="I163" s="26" t="s">
        <v>16</v>
      </c>
      <c r="J163" s="4">
        <v>2020</v>
      </c>
      <c r="K163" s="26" t="s">
        <v>139</v>
      </c>
    </row>
    <row r="164" spans="1:11" ht="105">
      <c r="A164" s="3" t="s">
        <v>39</v>
      </c>
      <c r="B164" s="4" t="s">
        <v>11</v>
      </c>
      <c r="C164" s="3" t="s">
        <v>12</v>
      </c>
      <c r="D164" s="26" t="s">
        <v>140</v>
      </c>
      <c r="E164" s="26" t="s">
        <v>141</v>
      </c>
      <c r="F164" s="3" t="s">
        <v>138</v>
      </c>
      <c r="G164" s="3">
        <v>0.5</v>
      </c>
      <c r="H164" s="3" t="s">
        <v>134</v>
      </c>
      <c r="I164" s="26" t="s">
        <v>16</v>
      </c>
      <c r="J164" s="4">
        <v>2020</v>
      </c>
      <c r="K164" s="26" t="s">
        <v>142</v>
      </c>
    </row>
    <row r="165" spans="1:11" ht="90">
      <c r="A165" s="3" t="s">
        <v>39</v>
      </c>
      <c r="B165" s="4" t="s">
        <v>11</v>
      </c>
      <c r="C165" s="3" t="s">
        <v>12</v>
      </c>
      <c r="D165" s="26" t="s">
        <v>143</v>
      </c>
      <c r="E165" s="26" t="s">
        <v>144</v>
      </c>
      <c r="F165" s="3" t="s">
        <v>138</v>
      </c>
      <c r="G165" s="3">
        <v>0.5</v>
      </c>
      <c r="H165" s="3" t="s">
        <v>134</v>
      </c>
      <c r="I165" s="26" t="s">
        <v>16</v>
      </c>
      <c r="J165" s="4">
        <v>2020</v>
      </c>
      <c r="K165" s="26" t="s">
        <v>145</v>
      </c>
    </row>
    <row r="166" spans="1:11" ht="120">
      <c r="A166" s="3" t="s">
        <v>39</v>
      </c>
      <c r="B166" s="4" t="s">
        <v>11</v>
      </c>
      <c r="C166" s="3" t="s">
        <v>12</v>
      </c>
      <c r="D166" s="26" t="s">
        <v>504</v>
      </c>
      <c r="E166" s="26" t="s">
        <v>505</v>
      </c>
      <c r="F166" s="3" t="s">
        <v>506</v>
      </c>
      <c r="G166" s="3">
        <v>0.33</v>
      </c>
      <c r="H166" s="3" t="s">
        <v>134</v>
      </c>
      <c r="I166" s="26" t="s">
        <v>16</v>
      </c>
      <c r="J166" s="4">
        <v>2021</v>
      </c>
      <c r="K166" s="26" t="s">
        <v>507</v>
      </c>
    </row>
    <row r="167" spans="1:11" ht="75">
      <c r="A167" s="3" t="s">
        <v>39</v>
      </c>
      <c r="B167" s="4" t="s">
        <v>11</v>
      </c>
      <c r="C167" s="3" t="s">
        <v>12</v>
      </c>
      <c r="D167" s="26" t="s">
        <v>570</v>
      </c>
      <c r="E167" s="26" t="s">
        <v>571</v>
      </c>
      <c r="F167" s="3" t="s">
        <v>283</v>
      </c>
      <c r="G167" s="3">
        <v>0.17</v>
      </c>
      <c r="H167" s="25" t="s">
        <v>661</v>
      </c>
      <c r="I167" s="26" t="s">
        <v>16</v>
      </c>
      <c r="J167" s="4">
        <v>2021</v>
      </c>
      <c r="K167" s="26" t="s">
        <v>662</v>
      </c>
    </row>
    <row r="168" spans="1:11" ht="135">
      <c r="A168" s="3" t="s">
        <v>39</v>
      </c>
      <c r="B168" s="4" t="s">
        <v>11</v>
      </c>
      <c r="C168" s="3" t="s">
        <v>12</v>
      </c>
      <c r="D168" s="4" t="s">
        <v>512</v>
      </c>
      <c r="E168" s="26" t="s">
        <v>513</v>
      </c>
      <c r="F168" s="3" t="s">
        <v>514</v>
      </c>
      <c r="G168" s="27">
        <v>0.11</v>
      </c>
      <c r="H168" s="25" t="s">
        <v>149</v>
      </c>
      <c r="I168" s="26" t="s">
        <v>16</v>
      </c>
      <c r="J168" s="4">
        <v>2021</v>
      </c>
      <c r="K168" s="26" t="s">
        <v>515</v>
      </c>
    </row>
    <row r="169" spans="1:11" ht="135">
      <c r="A169" s="3" t="s">
        <v>39</v>
      </c>
      <c r="B169" s="4" t="s">
        <v>11</v>
      </c>
      <c r="C169" s="3" t="s">
        <v>12</v>
      </c>
      <c r="D169" s="26" t="s">
        <v>663</v>
      </c>
      <c r="E169" s="26" t="s">
        <v>664</v>
      </c>
      <c r="F169" s="3" t="s">
        <v>148</v>
      </c>
      <c r="G169" s="3">
        <f>1/1</f>
        <v>1</v>
      </c>
      <c r="H169" s="25" t="s">
        <v>149</v>
      </c>
      <c r="I169" s="26" t="s">
        <v>16</v>
      </c>
      <c r="J169" s="4">
        <v>2021</v>
      </c>
      <c r="K169" s="26" t="s">
        <v>665</v>
      </c>
    </row>
    <row r="170" spans="1:11" ht="105">
      <c r="A170" s="3" t="s">
        <v>39</v>
      </c>
      <c r="B170" s="4" t="s">
        <v>11</v>
      </c>
      <c r="C170" s="3" t="s">
        <v>12</v>
      </c>
      <c r="D170" s="4" t="s">
        <v>666</v>
      </c>
      <c r="E170" s="40" t="s">
        <v>160</v>
      </c>
      <c r="F170" s="3" t="s">
        <v>87</v>
      </c>
      <c r="G170" s="40">
        <v>0.5</v>
      </c>
      <c r="H170" s="40" t="s">
        <v>88</v>
      </c>
      <c r="I170" s="41" t="s">
        <v>16</v>
      </c>
      <c r="J170" s="4">
        <v>2021</v>
      </c>
      <c r="K170" s="4" t="s">
        <v>161</v>
      </c>
    </row>
    <row r="171" spans="1:11" ht="135">
      <c r="A171" s="3" t="s">
        <v>39</v>
      </c>
      <c r="B171" s="4" t="s">
        <v>11</v>
      </c>
      <c r="C171" s="3" t="s">
        <v>12</v>
      </c>
      <c r="D171" s="4" t="s">
        <v>667</v>
      </c>
      <c r="E171" s="40" t="s">
        <v>163</v>
      </c>
      <c r="F171" s="3" t="s">
        <v>87</v>
      </c>
      <c r="G171" s="40">
        <v>0.5</v>
      </c>
      <c r="H171" s="40" t="s">
        <v>88</v>
      </c>
      <c r="I171" s="41" t="s">
        <v>16</v>
      </c>
      <c r="J171" s="4">
        <v>2021</v>
      </c>
      <c r="K171" s="4" t="s">
        <v>164</v>
      </c>
    </row>
    <row r="172" spans="1:11" ht="195">
      <c r="A172" s="3" t="s">
        <v>39</v>
      </c>
      <c r="B172" s="4" t="s">
        <v>11</v>
      </c>
      <c r="C172" s="3" t="s">
        <v>12</v>
      </c>
      <c r="D172" s="4" t="s">
        <v>668</v>
      </c>
      <c r="E172" s="4" t="s">
        <v>522</v>
      </c>
      <c r="F172" s="4" t="s">
        <v>523</v>
      </c>
      <c r="G172" s="3">
        <v>8.3000000000000004E-2</v>
      </c>
      <c r="H172" s="6" t="s">
        <v>524</v>
      </c>
      <c r="I172" s="4" t="s">
        <v>35</v>
      </c>
      <c r="J172" s="4">
        <v>2021</v>
      </c>
      <c r="K172" s="4" t="s">
        <v>525</v>
      </c>
    </row>
    <row r="173" spans="1:11" ht="180">
      <c r="A173" s="3" t="s">
        <v>39</v>
      </c>
      <c r="B173" s="4" t="s">
        <v>11</v>
      </c>
      <c r="C173" s="3" t="s">
        <v>12</v>
      </c>
      <c r="D173" s="72" t="s">
        <v>669</v>
      </c>
      <c r="E173" s="3" t="s">
        <v>527</v>
      </c>
      <c r="F173" s="3" t="s">
        <v>528</v>
      </c>
      <c r="G173" s="3">
        <v>0.111</v>
      </c>
      <c r="H173" s="6" t="s">
        <v>172</v>
      </c>
      <c r="I173" s="4" t="s">
        <v>16</v>
      </c>
      <c r="J173" s="4">
        <v>2021</v>
      </c>
      <c r="K173" s="4" t="s">
        <v>529</v>
      </c>
    </row>
    <row r="174" spans="1:11" ht="150">
      <c r="A174" s="3" t="s">
        <v>39</v>
      </c>
      <c r="B174" s="4" t="s">
        <v>11</v>
      </c>
      <c r="C174" s="3" t="s">
        <v>12</v>
      </c>
      <c r="D174" s="72" t="s">
        <v>670</v>
      </c>
      <c r="E174" s="4" t="s">
        <v>671</v>
      </c>
      <c r="F174" s="3" t="s">
        <v>672</v>
      </c>
      <c r="G174" s="3">
        <v>0.5</v>
      </c>
      <c r="H174" s="6" t="s">
        <v>172</v>
      </c>
      <c r="I174" s="4" t="s">
        <v>16</v>
      </c>
      <c r="J174" s="4">
        <v>2021</v>
      </c>
      <c r="K174" s="4" t="s">
        <v>673</v>
      </c>
    </row>
    <row r="175" spans="1:11" ht="150">
      <c r="A175" s="3" t="s">
        <v>39</v>
      </c>
      <c r="B175" s="4" t="s">
        <v>11</v>
      </c>
      <c r="C175" s="3" t="s">
        <v>12</v>
      </c>
      <c r="D175" s="4" t="s">
        <v>674</v>
      </c>
      <c r="E175" s="3" t="s">
        <v>675</v>
      </c>
      <c r="F175" s="3" t="s">
        <v>676</v>
      </c>
      <c r="G175" s="3">
        <v>0.375</v>
      </c>
      <c r="H175" s="25" t="s">
        <v>176</v>
      </c>
      <c r="I175" s="4" t="s">
        <v>16</v>
      </c>
      <c r="J175" s="4">
        <v>2021</v>
      </c>
      <c r="K175" s="4" t="s">
        <v>677</v>
      </c>
    </row>
    <row r="176" spans="1:11" ht="105">
      <c r="A176" s="3" t="s">
        <v>39</v>
      </c>
      <c r="B176" s="4" t="s">
        <v>11</v>
      </c>
      <c r="C176" s="3" t="s">
        <v>12</v>
      </c>
      <c r="D176" s="72" t="s">
        <v>678</v>
      </c>
      <c r="E176" s="3" t="s">
        <v>679</v>
      </c>
      <c r="F176" s="3" t="s">
        <v>87</v>
      </c>
      <c r="G176" s="3">
        <v>1</v>
      </c>
      <c r="H176" s="6" t="s">
        <v>172</v>
      </c>
      <c r="I176" s="4" t="s">
        <v>16</v>
      </c>
      <c r="J176" s="4">
        <v>2021</v>
      </c>
      <c r="K176" s="4" t="s">
        <v>680</v>
      </c>
    </row>
    <row r="177" spans="1:11" ht="105">
      <c r="A177" s="3" t="s">
        <v>39</v>
      </c>
      <c r="B177" s="4" t="s">
        <v>11</v>
      </c>
      <c r="C177" s="3" t="s">
        <v>12</v>
      </c>
      <c r="D177" s="4" t="s">
        <v>681</v>
      </c>
      <c r="E177" s="3" t="s">
        <v>312</v>
      </c>
      <c r="F177" s="3" t="s">
        <v>87</v>
      </c>
      <c r="G177" s="3">
        <v>0.16</v>
      </c>
      <c r="H177" s="6" t="s">
        <v>313</v>
      </c>
      <c r="I177" s="4" t="s">
        <v>16</v>
      </c>
      <c r="J177" s="4">
        <v>2021</v>
      </c>
      <c r="K177" s="4" t="s">
        <v>314</v>
      </c>
    </row>
    <row r="178" spans="1:11" ht="135">
      <c r="A178" s="3" t="s">
        <v>39</v>
      </c>
      <c r="B178" s="4" t="s">
        <v>11</v>
      </c>
      <c r="C178" s="3" t="s">
        <v>12</v>
      </c>
      <c r="D178" s="4" t="s">
        <v>682</v>
      </c>
      <c r="E178" s="3" t="s">
        <v>683</v>
      </c>
      <c r="F178" s="3" t="s">
        <v>672</v>
      </c>
      <c r="G178" s="3">
        <v>1</v>
      </c>
      <c r="H178" s="25" t="s">
        <v>176</v>
      </c>
      <c r="I178" s="4" t="s">
        <v>16</v>
      </c>
      <c r="J178" s="4">
        <v>2021</v>
      </c>
      <c r="K178" s="4" t="s">
        <v>684</v>
      </c>
    </row>
    <row r="179" spans="1:11" ht="165">
      <c r="A179" s="3" t="s">
        <v>39</v>
      </c>
      <c r="B179" s="4" t="s">
        <v>11</v>
      </c>
      <c r="C179" s="3" t="s">
        <v>12</v>
      </c>
      <c r="D179" s="4" t="s">
        <v>685</v>
      </c>
      <c r="E179" s="3" t="s">
        <v>316</v>
      </c>
      <c r="F179" s="3" t="s">
        <v>317</v>
      </c>
      <c r="G179" s="3">
        <v>8.3000000000000004E-2</v>
      </c>
      <c r="H179" s="25" t="s">
        <v>176</v>
      </c>
      <c r="I179" s="4" t="s">
        <v>16</v>
      </c>
      <c r="J179" s="4">
        <v>2021</v>
      </c>
      <c r="K179" s="4" t="s">
        <v>318</v>
      </c>
    </row>
    <row r="180" spans="1:11" ht="135">
      <c r="A180" s="3" t="s">
        <v>39</v>
      </c>
      <c r="B180" s="4" t="s">
        <v>11</v>
      </c>
      <c r="C180" s="3" t="s">
        <v>12</v>
      </c>
      <c r="D180" s="4" t="s">
        <v>686</v>
      </c>
      <c r="E180" s="3" t="s">
        <v>182</v>
      </c>
      <c r="F180" s="3" t="s">
        <v>183</v>
      </c>
      <c r="G180" s="3">
        <v>0.125</v>
      </c>
      <c r="H180" s="25" t="s">
        <v>184</v>
      </c>
      <c r="I180" s="4" t="s">
        <v>35</v>
      </c>
      <c r="J180" s="4">
        <v>2021</v>
      </c>
      <c r="K180" s="4" t="s">
        <v>185</v>
      </c>
    </row>
    <row r="181" spans="1:11" ht="135">
      <c r="A181" s="3" t="s">
        <v>39</v>
      </c>
      <c r="B181" s="4" t="s">
        <v>11</v>
      </c>
      <c r="C181" s="3" t="s">
        <v>12</v>
      </c>
      <c r="D181" s="72" t="s">
        <v>687</v>
      </c>
      <c r="E181" s="41" t="s">
        <v>688</v>
      </c>
      <c r="F181" s="3" t="s">
        <v>689</v>
      </c>
      <c r="G181" s="3">
        <v>0.5</v>
      </c>
      <c r="H181" s="40" t="s">
        <v>88</v>
      </c>
      <c r="I181" s="41" t="s">
        <v>16</v>
      </c>
      <c r="J181" s="4">
        <v>2021</v>
      </c>
      <c r="K181" s="4" t="s">
        <v>690</v>
      </c>
    </row>
    <row r="182" spans="1:11" ht="150">
      <c r="A182" s="3" t="s">
        <v>39</v>
      </c>
      <c r="B182" s="4" t="s">
        <v>11</v>
      </c>
      <c r="C182" s="3" t="s">
        <v>12</v>
      </c>
      <c r="D182" s="4" t="s">
        <v>691</v>
      </c>
      <c r="E182" s="3" t="s">
        <v>692</v>
      </c>
      <c r="F182" s="3" t="s">
        <v>693</v>
      </c>
      <c r="G182" s="3">
        <v>0.5</v>
      </c>
      <c r="H182" s="25" t="s">
        <v>694</v>
      </c>
      <c r="I182" s="4" t="s">
        <v>35</v>
      </c>
      <c r="J182" s="4">
        <v>2021</v>
      </c>
      <c r="K182" s="4" t="s">
        <v>695</v>
      </c>
    </row>
    <row r="183" spans="1:11" ht="120">
      <c r="A183" s="3" t="s">
        <v>39</v>
      </c>
      <c r="B183" s="4" t="s">
        <v>11</v>
      </c>
      <c r="C183" s="3" t="s">
        <v>12</v>
      </c>
      <c r="D183" s="72" t="s">
        <v>696</v>
      </c>
      <c r="E183" s="3" t="s">
        <v>697</v>
      </c>
      <c r="F183" s="3" t="s">
        <v>87</v>
      </c>
      <c r="G183" s="3">
        <v>1</v>
      </c>
      <c r="H183" s="25" t="s">
        <v>698</v>
      </c>
      <c r="I183" s="4" t="s">
        <v>35</v>
      </c>
      <c r="J183" s="4">
        <v>2021</v>
      </c>
      <c r="K183" s="4" t="s">
        <v>699</v>
      </c>
    </row>
    <row r="184" spans="1:11" ht="90">
      <c r="A184" s="3" t="s">
        <v>39</v>
      </c>
      <c r="B184" s="4" t="s">
        <v>11</v>
      </c>
      <c r="C184" s="3" t="s">
        <v>12</v>
      </c>
      <c r="D184" s="72" t="s">
        <v>700</v>
      </c>
      <c r="E184" s="40" t="s">
        <v>701</v>
      </c>
      <c r="F184" s="3" t="s">
        <v>87</v>
      </c>
      <c r="G184" s="3"/>
      <c r="H184" s="40" t="s">
        <v>88</v>
      </c>
      <c r="I184" s="4" t="s">
        <v>16</v>
      </c>
      <c r="J184" s="4">
        <v>2021</v>
      </c>
      <c r="K184" s="4" t="s">
        <v>702</v>
      </c>
    </row>
    <row r="185" spans="1:11" ht="150">
      <c r="A185" s="3" t="s">
        <v>39</v>
      </c>
      <c r="B185" s="4" t="s">
        <v>11</v>
      </c>
      <c r="C185" s="3" t="s">
        <v>12</v>
      </c>
      <c r="D185" s="72" t="s">
        <v>703</v>
      </c>
      <c r="E185" s="4" t="s">
        <v>535</v>
      </c>
      <c r="F185" s="3" t="s">
        <v>87</v>
      </c>
      <c r="G185" s="3">
        <v>0.5</v>
      </c>
      <c r="H185" s="6" t="s">
        <v>536</v>
      </c>
      <c r="I185" s="4" t="s">
        <v>16</v>
      </c>
      <c r="J185" s="4">
        <v>2021</v>
      </c>
      <c r="K185" s="4" t="s">
        <v>537</v>
      </c>
    </row>
    <row r="186" spans="1:11" ht="105">
      <c r="A186" s="3" t="s">
        <v>39</v>
      </c>
      <c r="B186" s="4" t="s">
        <v>11</v>
      </c>
      <c r="C186" s="3" t="s">
        <v>12</v>
      </c>
      <c r="D186" s="4" t="s">
        <v>704</v>
      </c>
      <c r="E186" s="40" t="s">
        <v>539</v>
      </c>
      <c r="F186" s="3" t="s">
        <v>540</v>
      </c>
      <c r="G186" s="3">
        <v>6.7000000000000004E-2</v>
      </c>
      <c r="H186" s="40" t="s">
        <v>541</v>
      </c>
      <c r="I186" s="41" t="s">
        <v>16</v>
      </c>
      <c r="J186" s="4">
        <v>2021</v>
      </c>
      <c r="K186" s="4" t="s">
        <v>542</v>
      </c>
    </row>
    <row r="187" spans="1:11" ht="180">
      <c r="A187" s="3" t="s">
        <v>39</v>
      </c>
      <c r="B187" s="4" t="s">
        <v>11</v>
      </c>
      <c r="C187" s="3" t="s">
        <v>12</v>
      </c>
      <c r="D187" s="4" t="s">
        <v>705</v>
      </c>
      <c r="E187" s="40" t="s">
        <v>544</v>
      </c>
      <c r="F187" s="4" t="s">
        <v>514</v>
      </c>
      <c r="G187" s="3">
        <v>0.111</v>
      </c>
      <c r="H187" s="40" t="s">
        <v>88</v>
      </c>
      <c r="I187" s="41" t="s">
        <v>16</v>
      </c>
      <c r="J187" s="4">
        <v>2021</v>
      </c>
      <c r="K187" s="4" t="s">
        <v>545</v>
      </c>
    </row>
    <row r="188" spans="1:11" ht="180">
      <c r="A188" s="3" t="s">
        <v>39</v>
      </c>
      <c r="B188" s="4" t="s">
        <v>11</v>
      </c>
      <c r="C188" s="3" t="s">
        <v>12</v>
      </c>
      <c r="D188" s="72" t="s">
        <v>706</v>
      </c>
      <c r="E188" s="3" t="s">
        <v>551</v>
      </c>
      <c r="F188" s="3" t="s">
        <v>552</v>
      </c>
      <c r="G188" s="3">
        <v>0.4</v>
      </c>
      <c r="H188" s="25" t="s">
        <v>553</v>
      </c>
      <c r="I188" s="4" t="s">
        <v>16</v>
      </c>
      <c r="J188" s="4">
        <v>2021</v>
      </c>
      <c r="K188" s="4" t="s">
        <v>554</v>
      </c>
    </row>
    <row r="189" spans="1:11" ht="120">
      <c r="A189" s="3" t="s">
        <v>39</v>
      </c>
      <c r="B189" s="4" t="s">
        <v>11</v>
      </c>
      <c r="C189" s="3" t="s">
        <v>12</v>
      </c>
      <c r="D189" s="72" t="s">
        <v>707</v>
      </c>
      <c r="E189" s="41" t="s">
        <v>708</v>
      </c>
      <c r="F189" s="4" t="s">
        <v>709</v>
      </c>
      <c r="G189" s="3">
        <v>0.2</v>
      </c>
      <c r="H189" s="6" t="s">
        <v>710</v>
      </c>
      <c r="I189" s="4" t="s">
        <v>16</v>
      </c>
      <c r="J189" s="4">
        <v>2021</v>
      </c>
      <c r="K189" s="4" t="s">
        <v>711</v>
      </c>
    </row>
    <row r="190" spans="1:11" ht="105">
      <c r="A190" s="3" t="s">
        <v>39</v>
      </c>
      <c r="B190" s="4" t="s">
        <v>11</v>
      </c>
      <c r="C190" s="3" t="s">
        <v>12</v>
      </c>
      <c r="D190" s="72" t="s">
        <v>712</v>
      </c>
      <c r="E190" s="74" t="s">
        <v>195</v>
      </c>
      <c r="F190" s="3" t="s">
        <v>196</v>
      </c>
      <c r="G190" s="3">
        <v>0.3</v>
      </c>
      <c r="H190" s="3" t="s">
        <v>88</v>
      </c>
      <c r="I190" s="4" t="s">
        <v>16</v>
      </c>
      <c r="J190" s="4">
        <v>2021</v>
      </c>
      <c r="K190" s="4" t="s">
        <v>197</v>
      </c>
    </row>
    <row r="191" spans="1:11" ht="105">
      <c r="A191" s="3" t="s">
        <v>39</v>
      </c>
      <c r="B191" s="4" t="s">
        <v>11</v>
      </c>
      <c r="C191" s="3" t="s">
        <v>12</v>
      </c>
      <c r="D191" s="72" t="s">
        <v>713</v>
      </c>
      <c r="E191" s="74" t="s">
        <v>714</v>
      </c>
      <c r="F191" s="3" t="s">
        <v>715</v>
      </c>
      <c r="G191" s="3">
        <v>0.5</v>
      </c>
      <c r="H191" s="3" t="s">
        <v>88</v>
      </c>
      <c r="I191" s="4" t="s">
        <v>16</v>
      </c>
      <c r="J191" s="4">
        <v>2021</v>
      </c>
      <c r="K191" s="4" t="s">
        <v>716</v>
      </c>
    </row>
    <row r="192" spans="1:11" ht="135">
      <c r="A192" s="3" t="s">
        <v>717</v>
      </c>
      <c r="B192" s="4" t="s">
        <v>11</v>
      </c>
      <c r="C192" s="3" t="s">
        <v>718</v>
      </c>
      <c r="D192" s="4" t="s">
        <v>719</v>
      </c>
      <c r="E192" s="40" t="s">
        <v>203</v>
      </c>
      <c r="F192" s="4" t="s">
        <v>87</v>
      </c>
      <c r="G192" s="40">
        <v>0.5</v>
      </c>
      <c r="H192" s="40" t="s">
        <v>88</v>
      </c>
      <c r="I192" s="41" t="s">
        <v>16</v>
      </c>
      <c r="J192" s="4">
        <v>2021</v>
      </c>
      <c r="K192" s="4" t="s">
        <v>204</v>
      </c>
    </row>
    <row r="193" spans="1:11" ht="120">
      <c r="A193" s="3" t="s">
        <v>717</v>
      </c>
      <c r="B193" s="4" t="s">
        <v>11</v>
      </c>
      <c r="C193" s="3" t="s">
        <v>12</v>
      </c>
      <c r="D193" s="72" t="s">
        <v>720</v>
      </c>
      <c r="E193" s="4" t="s">
        <v>517</v>
      </c>
      <c r="F193" s="3" t="s">
        <v>87</v>
      </c>
      <c r="G193" s="3">
        <v>0.66</v>
      </c>
      <c r="H193" s="6" t="s">
        <v>518</v>
      </c>
      <c r="I193" s="4" t="s">
        <v>16</v>
      </c>
      <c r="J193" s="4">
        <v>2021</v>
      </c>
      <c r="K193" s="4" t="s">
        <v>519</v>
      </c>
    </row>
    <row r="194" spans="1:11" ht="75">
      <c r="A194" s="3" t="s">
        <v>56</v>
      </c>
      <c r="B194" s="4" t="s">
        <v>11</v>
      </c>
      <c r="C194" s="3" t="s">
        <v>12</v>
      </c>
      <c r="D194" s="5" t="s">
        <v>721</v>
      </c>
      <c r="E194" s="5" t="s">
        <v>722</v>
      </c>
      <c r="F194" s="4" t="s">
        <v>723</v>
      </c>
      <c r="G194" s="3">
        <f>1/2</f>
        <v>0.5</v>
      </c>
      <c r="H194" s="3" t="s">
        <v>724</v>
      </c>
      <c r="I194" s="4" t="s">
        <v>238</v>
      </c>
      <c r="J194" s="4">
        <v>2021</v>
      </c>
      <c r="K194" s="26" t="s">
        <v>725</v>
      </c>
    </row>
    <row r="195" spans="1:11" ht="75">
      <c r="A195" s="5" t="s">
        <v>56</v>
      </c>
      <c r="B195" s="4" t="s">
        <v>11</v>
      </c>
      <c r="C195" s="3" t="s">
        <v>12</v>
      </c>
      <c r="D195" s="5" t="s">
        <v>726</v>
      </c>
      <c r="E195" s="5" t="s">
        <v>727</v>
      </c>
      <c r="F195" s="5" t="s">
        <v>728</v>
      </c>
      <c r="G195" s="3">
        <f>1/1</f>
        <v>1</v>
      </c>
      <c r="H195" s="31" t="s">
        <v>729</v>
      </c>
      <c r="I195" s="4" t="s">
        <v>100</v>
      </c>
      <c r="J195" s="4">
        <v>2021</v>
      </c>
      <c r="K195" s="26" t="s">
        <v>730</v>
      </c>
    </row>
    <row r="196" spans="1:11" ht="60">
      <c r="A196" s="3" t="s">
        <v>56</v>
      </c>
      <c r="B196" s="4" t="s">
        <v>11</v>
      </c>
      <c r="C196" s="3" t="s">
        <v>12</v>
      </c>
      <c r="D196" s="3" t="s">
        <v>731</v>
      </c>
      <c r="E196" s="26" t="s">
        <v>732</v>
      </c>
      <c r="F196" s="3" t="s">
        <v>733</v>
      </c>
      <c r="G196" s="3">
        <f>1/1</f>
        <v>1</v>
      </c>
      <c r="H196" s="3" t="s">
        <v>134</v>
      </c>
      <c r="I196" s="4" t="s">
        <v>100</v>
      </c>
      <c r="J196" s="4">
        <v>2021</v>
      </c>
      <c r="K196" s="26" t="s">
        <v>734</v>
      </c>
    </row>
    <row r="197" spans="1:11" ht="120">
      <c r="A197" s="3" t="s">
        <v>56</v>
      </c>
      <c r="B197" s="4" t="s">
        <v>11</v>
      </c>
      <c r="C197" s="3" t="s">
        <v>12</v>
      </c>
      <c r="D197" s="3" t="s">
        <v>731</v>
      </c>
      <c r="E197" s="26" t="s">
        <v>735</v>
      </c>
      <c r="F197" s="3" t="s">
        <v>736</v>
      </c>
      <c r="G197" s="3">
        <f>1/1</f>
        <v>1</v>
      </c>
      <c r="H197" s="3" t="s">
        <v>134</v>
      </c>
      <c r="I197" s="4" t="s">
        <v>100</v>
      </c>
      <c r="J197" s="4">
        <v>2021</v>
      </c>
      <c r="K197" s="26" t="s">
        <v>737</v>
      </c>
    </row>
    <row r="198" spans="1:11" ht="60">
      <c r="A198" s="3" t="s">
        <v>56</v>
      </c>
      <c r="B198" s="4" t="s">
        <v>11</v>
      </c>
      <c r="C198" s="3" t="s">
        <v>12</v>
      </c>
      <c r="D198" s="3" t="s">
        <v>738</v>
      </c>
      <c r="E198" s="26" t="s">
        <v>739</v>
      </c>
      <c r="F198" s="3" t="s">
        <v>740</v>
      </c>
      <c r="G198" s="3">
        <f>1/1</f>
        <v>1</v>
      </c>
      <c r="H198" s="3" t="s">
        <v>134</v>
      </c>
      <c r="I198" s="4" t="s">
        <v>100</v>
      </c>
      <c r="J198" s="4">
        <v>2021</v>
      </c>
      <c r="K198" s="26" t="s">
        <v>741</v>
      </c>
    </row>
    <row r="199" spans="1:11" ht="105">
      <c r="A199" s="5" t="s">
        <v>56</v>
      </c>
      <c r="B199" s="4" t="s">
        <v>11</v>
      </c>
      <c r="C199" s="3" t="s">
        <v>12</v>
      </c>
      <c r="D199" s="26" t="s">
        <v>570</v>
      </c>
      <c r="E199" s="26" t="s">
        <v>571</v>
      </c>
      <c r="F199" s="4" t="s">
        <v>572</v>
      </c>
      <c r="G199" s="3">
        <v>0.33</v>
      </c>
      <c r="H199" s="25" t="s">
        <v>573</v>
      </c>
      <c r="I199" s="4" t="s">
        <v>100</v>
      </c>
      <c r="J199" s="4">
        <v>2021</v>
      </c>
      <c r="K199" s="26" t="s">
        <v>574</v>
      </c>
    </row>
    <row r="200" spans="1:11" ht="150">
      <c r="A200" s="3" t="s">
        <v>56</v>
      </c>
      <c r="B200" s="4" t="s">
        <v>11</v>
      </c>
      <c r="C200" s="3" t="s">
        <v>12</v>
      </c>
      <c r="D200" s="26" t="s">
        <v>742</v>
      </c>
      <c r="E200" s="26" t="s">
        <v>743</v>
      </c>
      <c r="F200" s="26" t="s">
        <v>744</v>
      </c>
      <c r="G200" s="3">
        <f>1/4</f>
        <v>0.25</v>
      </c>
      <c r="H200" s="25" t="s">
        <v>745</v>
      </c>
      <c r="I200" s="26" t="s">
        <v>100</v>
      </c>
      <c r="J200" s="4">
        <v>2021</v>
      </c>
      <c r="K200" s="26" t="s">
        <v>746</v>
      </c>
    </row>
    <row r="201" spans="1:11" ht="75">
      <c r="A201" s="3" t="s">
        <v>56</v>
      </c>
      <c r="B201" s="4" t="s">
        <v>11</v>
      </c>
      <c r="C201" s="3" t="s">
        <v>12</v>
      </c>
      <c r="D201" s="26" t="s">
        <v>747</v>
      </c>
      <c r="E201" s="26" t="s">
        <v>748</v>
      </c>
      <c r="F201" s="26" t="s">
        <v>749</v>
      </c>
      <c r="G201" s="3">
        <f>1/1</f>
        <v>1</v>
      </c>
      <c r="H201" s="25" t="s">
        <v>750</v>
      </c>
      <c r="I201" s="26" t="s">
        <v>100</v>
      </c>
      <c r="J201" s="4">
        <v>2021</v>
      </c>
      <c r="K201" s="26" t="s">
        <v>751</v>
      </c>
    </row>
    <row r="202" spans="1:11" ht="135">
      <c r="A202" s="3" t="s">
        <v>56</v>
      </c>
      <c r="B202" s="4" t="s">
        <v>11</v>
      </c>
      <c r="C202" s="3" t="s">
        <v>12</v>
      </c>
      <c r="D202" s="26" t="s">
        <v>752</v>
      </c>
      <c r="E202" s="26" t="s">
        <v>753</v>
      </c>
      <c r="F202" s="4" t="s">
        <v>754</v>
      </c>
      <c r="G202" s="3">
        <f>1/2</f>
        <v>0.5</v>
      </c>
      <c r="H202" s="25" t="s">
        <v>755</v>
      </c>
      <c r="I202" s="26" t="s">
        <v>35</v>
      </c>
      <c r="J202" s="4">
        <v>2021</v>
      </c>
      <c r="K202" s="26" t="s">
        <v>756</v>
      </c>
    </row>
    <row r="203" spans="1:11" ht="240">
      <c r="A203" s="3" t="s">
        <v>56</v>
      </c>
      <c r="B203" s="4" t="s">
        <v>11</v>
      </c>
      <c r="C203" s="3" t="s">
        <v>12</v>
      </c>
      <c r="D203" s="26" t="s">
        <v>757</v>
      </c>
      <c r="E203" s="26" t="s">
        <v>758</v>
      </c>
      <c r="F203" s="4" t="s">
        <v>759</v>
      </c>
      <c r="G203" s="3">
        <f>1/4</f>
        <v>0.25</v>
      </c>
      <c r="H203" s="3" t="s">
        <v>760</v>
      </c>
      <c r="I203" s="26" t="s">
        <v>35</v>
      </c>
      <c r="J203" s="4">
        <v>2021</v>
      </c>
      <c r="K203" s="26" t="s">
        <v>761</v>
      </c>
    </row>
    <row r="204" spans="1:11" ht="120">
      <c r="A204" s="3" t="s">
        <v>56</v>
      </c>
      <c r="B204" s="4" t="s">
        <v>11</v>
      </c>
      <c r="C204" s="3" t="s">
        <v>12</v>
      </c>
      <c r="D204" s="26" t="s">
        <v>627</v>
      </c>
      <c r="E204" s="26" t="s">
        <v>628</v>
      </c>
      <c r="F204" s="4" t="s">
        <v>629</v>
      </c>
      <c r="G204" s="27">
        <v>7.0000000000000007E-2</v>
      </c>
      <c r="H204" s="25" t="s">
        <v>630</v>
      </c>
      <c r="I204" s="26" t="s">
        <v>35</v>
      </c>
      <c r="J204" s="4">
        <v>2021</v>
      </c>
      <c r="K204" s="26" t="s">
        <v>631</v>
      </c>
    </row>
    <row r="205" spans="1:11" ht="120">
      <c r="A205" s="3" t="s">
        <v>56</v>
      </c>
      <c r="B205" s="4" t="s">
        <v>11</v>
      </c>
      <c r="C205" s="3" t="s">
        <v>12</v>
      </c>
      <c r="D205" s="26" t="s">
        <v>762</v>
      </c>
      <c r="E205" s="26" t="s">
        <v>763</v>
      </c>
      <c r="F205" s="4" t="s">
        <v>764</v>
      </c>
      <c r="G205" s="3">
        <f>1/1</f>
        <v>1</v>
      </c>
      <c r="H205" s="25" t="s">
        <v>765</v>
      </c>
      <c r="I205" s="26" t="s">
        <v>35</v>
      </c>
      <c r="J205" s="4">
        <v>2021</v>
      </c>
      <c r="K205" s="26" t="s">
        <v>766</v>
      </c>
    </row>
    <row r="206" spans="1:11" ht="120">
      <c r="A206" s="3" t="s">
        <v>56</v>
      </c>
      <c r="B206" s="4" t="s">
        <v>11</v>
      </c>
      <c r="C206" s="3" t="s">
        <v>12</v>
      </c>
      <c r="D206" s="26" t="s">
        <v>767</v>
      </c>
      <c r="E206" s="26" t="s">
        <v>768</v>
      </c>
      <c r="F206" s="4" t="s">
        <v>769</v>
      </c>
      <c r="G206" s="3">
        <f>1/1</f>
        <v>1</v>
      </c>
      <c r="H206" s="30" t="s">
        <v>729</v>
      </c>
      <c r="I206" s="26" t="s">
        <v>100</v>
      </c>
      <c r="J206" s="4">
        <v>2021</v>
      </c>
      <c r="K206" s="26" t="s">
        <v>770</v>
      </c>
    </row>
    <row r="207" spans="1:11" ht="225">
      <c r="A207" s="3" t="s">
        <v>56</v>
      </c>
      <c r="B207" s="4" t="s">
        <v>11</v>
      </c>
      <c r="C207" s="3" t="s">
        <v>12</v>
      </c>
      <c r="D207" s="4" t="s">
        <v>771</v>
      </c>
      <c r="E207" s="26" t="s">
        <v>772</v>
      </c>
      <c r="F207" s="4" t="s">
        <v>773</v>
      </c>
      <c r="G207" s="3">
        <f>1/4</f>
        <v>0.25</v>
      </c>
      <c r="H207" s="25" t="s">
        <v>774</v>
      </c>
      <c r="I207" s="26" t="s">
        <v>100</v>
      </c>
      <c r="J207" s="4">
        <v>2021</v>
      </c>
      <c r="K207" s="26" t="s">
        <v>775</v>
      </c>
    </row>
    <row r="208" spans="1:11" ht="90">
      <c r="A208" s="3" t="s">
        <v>56</v>
      </c>
      <c r="B208" s="4" t="s">
        <v>11</v>
      </c>
      <c r="C208" s="3" t="s">
        <v>12</v>
      </c>
      <c r="D208" s="26" t="s">
        <v>776</v>
      </c>
      <c r="E208" s="26" t="s">
        <v>777</v>
      </c>
      <c r="F208" s="3" t="s">
        <v>222</v>
      </c>
      <c r="G208" s="3">
        <f>1/1</f>
        <v>1</v>
      </c>
      <c r="H208" s="30" t="s">
        <v>778</v>
      </c>
      <c r="I208" s="26" t="s">
        <v>16</v>
      </c>
      <c r="J208" s="4">
        <v>2021</v>
      </c>
      <c r="K208" s="26" t="s">
        <v>779</v>
      </c>
    </row>
    <row r="209" spans="1:11" ht="75">
      <c r="A209" s="3" t="s">
        <v>56</v>
      </c>
      <c r="B209" s="4" t="s">
        <v>11</v>
      </c>
      <c r="C209" s="3" t="s">
        <v>12</v>
      </c>
      <c r="D209" s="26" t="s">
        <v>570</v>
      </c>
      <c r="E209" s="26" t="s">
        <v>571</v>
      </c>
      <c r="F209" s="3" t="s">
        <v>283</v>
      </c>
      <c r="G209" s="3">
        <v>0.33</v>
      </c>
      <c r="H209" s="25" t="s">
        <v>661</v>
      </c>
      <c r="I209" s="26" t="s">
        <v>16</v>
      </c>
      <c r="J209" s="4">
        <v>2021</v>
      </c>
      <c r="K209" s="26" t="s">
        <v>662</v>
      </c>
    </row>
    <row r="210" spans="1:11" ht="135">
      <c r="A210" s="3" t="s">
        <v>56</v>
      </c>
      <c r="B210" s="4" t="s">
        <v>11</v>
      </c>
      <c r="C210" s="3" t="s">
        <v>12</v>
      </c>
      <c r="D210" s="72" t="s">
        <v>780</v>
      </c>
      <c r="E210" s="3" t="s">
        <v>781</v>
      </c>
      <c r="F210" s="3" t="s">
        <v>87</v>
      </c>
      <c r="G210" s="3">
        <v>0.2</v>
      </c>
      <c r="H210" s="6" t="s">
        <v>782</v>
      </c>
      <c r="I210" s="4" t="s">
        <v>35</v>
      </c>
      <c r="J210" s="4">
        <v>2021</v>
      </c>
      <c r="K210" s="4" t="s">
        <v>783</v>
      </c>
    </row>
    <row r="211" spans="1:11" ht="150">
      <c r="A211" s="3" t="s">
        <v>56</v>
      </c>
      <c r="B211" s="4" t="s">
        <v>11</v>
      </c>
      <c r="C211" s="3" t="s">
        <v>12</v>
      </c>
      <c r="D211" s="4" t="s">
        <v>784</v>
      </c>
      <c r="E211" s="4" t="s">
        <v>671</v>
      </c>
      <c r="F211" s="3" t="s">
        <v>672</v>
      </c>
      <c r="G211" s="3">
        <v>0.25</v>
      </c>
      <c r="H211" s="6" t="s">
        <v>172</v>
      </c>
      <c r="I211" s="4" t="s">
        <v>16</v>
      </c>
      <c r="J211" s="4">
        <v>2021</v>
      </c>
      <c r="K211" s="4" t="s">
        <v>673</v>
      </c>
    </row>
    <row r="212" spans="1:11" ht="105">
      <c r="A212" s="3" t="s">
        <v>68</v>
      </c>
      <c r="B212" s="4" t="s">
        <v>11</v>
      </c>
      <c r="C212" s="3" t="s">
        <v>12</v>
      </c>
      <c r="D212" s="26" t="s">
        <v>589</v>
      </c>
      <c r="E212" s="26" t="s">
        <v>590</v>
      </c>
      <c r="F212" s="26" t="s">
        <v>591</v>
      </c>
      <c r="G212" s="3">
        <v>0.25</v>
      </c>
      <c r="H212" s="29" t="s">
        <v>592</v>
      </c>
      <c r="I212" s="26" t="s">
        <v>100</v>
      </c>
      <c r="J212" s="4">
        <v>2021</v>
      </c>
      <c r="K212" s="26" t="s">
        <v>593</v>
      </c>
    </row>
    <row r="213" spans="1:11" ht="105">
      <c r="A213" s="3" t="s">
        <v>68</v>
      </c>
      <c r="B213" s="4" t="s">
        <v>11</v>
      </c>
      <c r="C213" s="3" t="s">
        <v>12</v>
      </c>
      <c r="D213" s="3" t="s">
        <v>785</v>
      </c>
      <c r="E213" s="26" t="s">
        <v>786</v>
      </c>
      <c r="F213" s="26" t="s">
        <v>787</v>
      </c>
      <c r="G213" s="28">
        <f>1/1</f>
        <v>1</v>
      </c>
      <c r="H213" s="3" t="s">
        <v>134</v>
      </c>
      <c r="I213" s="26" t="s">
        <v>100</v>
      </c>
      <c r="J213" s="4">
        <v>2021</v>
      </c>
      <c r="K213" s="26" t="s">
        <v>788</v>
      </c>
    </row>
    <row r="214" spans="1:11" ht="105">
      <c r="A214" s="3" t="s">
        <v>68</v>
      </c>
      <c r="B214" s="4" t="s">
        <v>11</v>
      </c>
      <c r="C214" s="3" t="s">
        <v>12</v>
      </c>
      <c r="D214" s="26" t="s">
        <v>603</v>
      </c>
      <c r="E214" s="26" t="s">
        <v>604</v>
      </c>
      <c r="F214" s="4" t="s">
        <v>605</v>
      </c>
      <c r="G214" s="3">
        <v>0.17</v>
      </c>
      <c r="H214" s="30" t="s">
        <v>606</v>
      </c>
      <c r="I214" s="26" t="s">
        <v>100</v>
      </c>
      <c r="J214" s="4">
        <v>2021</v>
      </c>
      <c r="K214" s="26" t="s">
        <v>607</v>
      </c>
    </row>
    <row r="215" spans="1:11" ht="75">
      <c r="A215" s="3" t="s">
        <v>68</v>
      </c>
      <c r="B215" s="4" t="s">
        <v>11</v>
      </c>
      <c r="C215" s="3" t="s">
        <v>12</v>
      </c>
      <c r="D215" s="3" t="s">
        <v>789</v>
      </c>
      <c r="E215" s="26" t="s">
        <v>790</v>
      </c>
      <c r="F215" s="3" t="s">
        <v>157</v>
      </c>
      <c r="G215" s="3">
        <f>1/1</f>
        <v>1</v>
      </c>
      <c r="H215" s="3" t="s">
        <v>134</v>
      </c>
      <c r="I215" s="26" t="s">
        <v>100</v>
      </c>
      <c r="J215" s="4">
        <v>2021</v>
      </c>
      <c r="K215" s="26" t="s">
        <v>791</v>
      </c>
    </row>
    <row r="216" spans="1:11" ht="165">
      <c r="A216" s="3" t="s">
        <v>68</v>
      </c>
      <c r="B216" s="4" t="s">
        <v>11</v>
      </c>
      <c r="C216" s="3" t="s">
        <v>12</v>
      </c>
      <c r="D216" s="4" t="s">
        <v>641</v>
      </c>
      <c r="E216" s="26" t="s">
        <v>642</v>
      </c>
      <c r="F216" s="26" t="s">
        <v>643</v>
      </c>
      <c r="G216" s="3">
        <v>0.37</v>
      </c>
      <c r="H216" s="25" t="s">
        <v>644</v>
      </c>
      <c r="I216" s="26" t="s">
        <v>238</v>
      </c>
      <c r="J216" s="4">
        <v>2021</v>
      </c>
      <c r="K216" s="26" t="s">
        <v>645</v>
      </c>
    </row>
    <row r="217" spans="1:11" ht="105">
      <c r="A217" s="3" t="s">
        <v>68</v>
      </c>
      <c r="B217" s="4" t="s">
        <v>11</v>
      </c>
      <c r="C217" s="3" t="s">
        <v>12</v>
      </c>
      <c r="D217" s="4" t="s">
        <v>792</v>
      </c>
      <c r="E217" s="26" t="s">
        <v>793</v>
      </c>
      <c r="F217" s="4" t="s">
        <v>794</v>
      </c>
      <c r="G217" s="3">
        <f>1/1</f>
        <v>1</v>
      </c>
      <c r="H217" s="25" t="s">
        <v>795</v>
      </c>
      <c r="I217" s="26" t="s">
        <v>100</v>
      </c>
      <c r="J217" s="4">
        <v>2021</v>
      </c>
      <c r="K217" s="26" t="s">
        <v>796</v>
      </c>
    </row>
    <row r="218" spans="1:11" ht="105">
      <c r="A218" s="3" t="s">
        <v>68</v>
      </c>
      <c r="B218" s="4" t="s">
        <v>11</v>
      </c>
      <c r="C218" s="3" t="s">
        <v>12</v>
      </c>
      <c r="D218" s="4" t="s">
        <v>797</v>
      </c>
      <c r="E218" s="26" t="s">
        <v>798</v>
      </c>
      <c r="F218" s="3" t="s">
        <v>799</v>
      </c>
      <c r="G218" s="27">
        <f>1/3</f>
        <v>0.33333333333333331</v>
      </c>
      <c r="H218" s="25" t="s">
        <v>800</v>
      </c>
      <c r="I218" s="26" t="s">
        <v>35</v>
      </c>
      <c r="J218" s="4">
        <v>2021</v>
      </c>
      <c r="K218" s="26" t="s">
        <v>801</v>
      </c>
    </row>
    <row r="219" spans="1:11" ht="90">
      <c r="A219" s="3" t="s">
        <v>68</v>
      </c>
      <c r="B219" s="4" t="s">
        <v>11</v>
      </c>
      <c r="C219" s="3" t="s">
        <v>12</v>
      </c>
      <c r="D219" s="26" t="s">
        <v>656</v>
      </c>
      <c r="E219" s="26" t="s">
        <v>657</v>
      </c>
      <c r="F219" s="26" t="s">
        <v>658</v>
      </c>
      <c r="G219" s="3">
        <v>0.05</v>
      </c>
      <c r="H219" s="25" t="s">
        <v>659</v>
      </c>
      <c r="I219" s="26" t="s">
        <v>35</v>
      </c>
      <c r="J219" s="4">
        <v>2021</v>
      </c>
      <c r="K219" s="26" t="s">
        <v>660</v>
      </c>
    </row>
    <row r="220" spans="1:11" ht="120">
      <c r="A220" s="3" t="s">
        <v>68</v>
      </c>
      <c r="B220" s="4" t="s">
        <v>11</v>
      </c>
      <c r="C220" s="3" t="s">
        <v>12</v>
      </c>
      <c r="D220" s="26" t="s">
        <v>802</v>
      </c>
      <c r="E220" s="26" t="s">
        <v>803</v>
      </c>
      <c r="F220" s="4" t="s">
        <v>804</v>
      </c>
      <c r="G220" s="3">
        <f>1/1</f>
        <v>1</v>
      </c>
      <c r="H220" s="25" t="s">
        <v>805</v>
      </c>
      <c r="I220" s="26" t="s">
        <v>35</v>
      </c>
      <c r="J220" s="4">
        <v>2021</v>
      </c>
      <c r="K220" s="26" t="s">
        <v>806</v>
      </c>
    </row>
    <row r="221" spans="1:11" ht="90">
      <c r="A221" s="3" t="s">
        <v>68</v>
      </c>
      <c r="B221" s="4" t="s">
        <v>11</v>
      </c>
      <c r="C221" s="3" t="s">
        <v>12</v>
      </c>
      <c r="D221" s="3" t="s">
        <v>807</v>
      </c>
      <c r="E221" s="26" t="s">
        <v>808</v>
      </c>
      <c r="F221" s="3" t="s">
        <v>138</v>
      </c>
      <c r="G221" s="3">
        <f>1/1</f>
        <v>1</v>
      </c>
      <c r="H221" s="3" t="s">
        <v>134</v>
      </c>
      <c r="I221" s="26" t="s">
        <v>16</v>
      </c>
      <c r="J221" s="4">
        <v>2021</v>
      </c>
      <c r="K221" s="26" t="s">
        <v>809</v>
      </c>
    </row>
    <row r="222" spans="1:11" ht="105">
      <c r="A222" s="3" t="s">
        <v>68</v>
      </c>
      <c r="B222" s="4" t="s">
        <v>11</v>
      </c>
      <c r="C222" s="3" t="s">
        <v>12</v>
      </c>
      <c r="D222" s="26" t="s">
        <v>810</v>
      </c>
      <c r="E222" s="26" t="s">
        <v>811</v>
      </c>
      <c r="F222" s="3" t="s">
        <v>812</v>
      </c>
      <c r="G222" s="3">
        <f>1/2</f>
        <v>0.5</v>
      </c>
      <c r="H222" s="30" t="s">
        <v>813</v>
      </c>
      <c r="I222" s="26" t="s">
        <v>16</v>
      </c>
      <c r="J222" s="4">
        <v>2021</v>
      </c>
      <c r="K222" s="26" t="s">
        <v>814</v>
      </c>
    </row>
    <row r="223" spans="1:11" ht="120">
      <c r="A223" s="3" t="s">
        <v>68</v>
      </c>
      <c r="B223" s="4" t="s">
        <v>11</v>
      </c>
      <c r="C223" s="3" t="s">
        <v>12</v>
      </c>
      <c r="D223" s="26" t="s">
        <v>815</v>
      </c>
      <c r="E223" s="26" t="s">
        <v>816</v>
      </c>
      <c r="F223" s="4" t="s">
        <v>817</v>
      </c>
      <c r="G223" s="3">
        <f>1/2</f>
        <v>0.5</v>
      </c>
      <c r="H223" s="30" t="s">
        <v>818</v>
      </c>
      <c r="I223" s="26" t="s">
        <v>16</v>
      </c>
      <c r="J223" s="4">
        <v>2021</v>
      </c>
      <c r="K223" s="26" t="s">
        <v>819</v>
      </c>
    </row>
    <row r="224" spans="1:11" ht="135">
      <c r="A224" s="3" t="s">
        <v>68</v>
      </c>
      <c r="B224" s="4" t="s">
        <v>11</v>
      </c>
      <c r="C224" s="3" t="s">
        <v>12</v>
      </c>
      <c r="D224" s="38" t="s">
        <v>820</v>
      </c>
      <c r="E224" s="39" t="s">
        <v>821</v>
      </c>
      <c r="F224" s="38" t="s">
        <v>822</v>
      </c>
      <c r="G224" s="3">
        <f>1/1</f>
        <v>1</v>
      </c>
      <c r="H224" s="30" t="s">
        <v>823</v>
      </c>
      <c r="I224" s="26" t="s">
        <v>16</v>
      </c>
      <c r="J224" s="4">
        <v>2021</v>
      </c>
      <c r="K224" s="26" t="s">
        <v>824</v>
      </c>
    </row>
    <row r="225" spans="1:11" ht="90">
      <c r="A225" s="3" t="s">
        <v>68</v>
      </c>
      <c r="B225" s="4" t="s">
        <v>11</v>
      </c>
      <c r="C225" s="3" t="s">
        <v>12</v>
      </c>
      <c r="D225" s="26" t="s">
        <v>825</v>
      </c>
      <c r="E225" s="26" t="s">
        <v>826</v>
      </c>
      <c r="F225" s="3" t="s">
        <v>827</v>
      </c>
      <c r="G225" s="3">
        <f>1/1</f>
        <v>1</v>
      </c>
      <c r="H225" s="25" t="s">
        <v>828</v>
      </c>
      <c r="I225" s="26" t="s">
        <v>16</v>
      </c>
      <c r="J225" s="4">
        <v>2021</v>
      </c>
      <c r="K225" s="26" t="s">
        <v>829</v>
      </c>
    </row>
    <row r="226" spans="1:11" ht="90">
      <c r="A226" s="3" t="s">
        <v>68</v>
      </c>
      <c r="B226" s="4" t="s">
        <v>11</v>
      </c>
      <c r="C226" s="3" t="s">
        <v>12</v>
      </c>
      <c r="D226" s="26" t="s">
        <v>830</v>
      </c>
      <c r="E226" s="26" t="s">
        <v>831</v>
      </c>
      <c r="F226" s="3" t="s">
        <v>222</v>
      </c>
      <c r="G226" s="3">
        <f>1/1</f>
        <v>1</v>
      </c>
      <c r="H226" s="30" t="s">
        <v>832</v>
      </c>
      <c r="I226" s="26" t="s">
        <v>16</v>
      </c>
      <c r="J226" s="4">
        <v>2021</v>
      </c>
      <c r="K226" s="26" t="s">
        <v>833</v>
      </c>
    </row>
    <row r="227" spans="1:11" ht="120">
      <c r="A227" s="3" t="s">
        <v>68</v>
      </c>
      <c r="B227" s="4" t="s">
        <v>11</v>
      </c>
      <c r="C227" s="3" t="s">
        <v>12</v>
      </c>
      <c r="D227" s="26" t="s">
        <v>834</v>
      </c>
      <c r="E227" s="26" t="s">
        <v>835</v>
      </c>
      <c r="F227" s="3" t="s">
        <v>836</v>
      </c>
      <c r="G227" s="3">
        <f>1/2</f>
        <v>0.5</v>
      </c>
      <c r="H227" s="25" t="s">
        <v>837</v>
      </c>
      <c r="I227" s="26" t="s">
        <v>16</v>
      </c>
      <c r="J227" s="4">
        <v>2021</v>
      </c>
      <c r="K227" s="26" t="s">
        <v>838</v>
      </c>
    </row>
    <row r="228" spans="1:11" ht="75">
      <c r="A228" s="3" t="s">
        <v>68</v>
      </c>
      <c r="B228" s="4" t="s">
        <v>11</v>
      </c>
      <c r="C228" s="3" t="s">
        <v>12</v>
      </c>
      <c r="D228" s="3" t="s">
        <v>839</v>
      </c>
      <c r="E228" s="26" t="s">
        <v>840</v>
      </c>
      <c r="F228" s="3" t="s">
        <v>841</v>
      </c>
      <c r="G228" s="3">
        <f>1/2</f>
        <v>0.5</v>
      </c>
      <c r="H228" s="3" t="s">
        <v>134</v>
      </c>
      <c r="I228" s="26" t="s">
        <v>16</v>
      </c>
      <c r="J228" s="4">
        <v>2020</v>
      </c>
      <c r="K228" s="26" t="s">
        <v>842</v>
      </c>
    </row>
    <row r="229" spans="1:11" ht="75">
      <c r="A229" s="3" t="s">
        <v>68</v>
      </c>
      <c r="B229" s="4" t="s">
        <v>11</v>
      </c>
      <c r="C229" s="3" t="s">
        <v>12</v>
      </c>
      <c r="D229" s="43" t="s">
        <v>843</v>
      </c>
      <c r="E229" s="3" t="s">
        <v>844</v>
      </c>
      <c r="F229" s="3" t="s">
        <v>672</v>
      </c>
      <c r="G229" s="3">
        <v>1</v>
      </c>
      <c r="H229" s="6" t="s">
        <v>845</v>
      </c>
      <c r="I229" s="4" t="s">
        <v>16</v>
      </c>
      <c r="J229" s="4">
        <v>2021</v>
      </c>
      <c r="K229" s="4" t="s">
        <v>846</v>
      </c>
    </row>
    <row r="230" spans="1:11" ht="165">
      <c r="A230" s="3" t="s">
        <v>79</v>
      </c>
      <c r="B230" s="4" t="s">
        <v>11</v>
      </c>
      <c r="C230" s="3" t="s">
        <v>12</v>
      </c>
      <c r="D230" s="26" t="s">
        <v>349</v>
      </c>
      <c r="E230" s="26" t="s">
        <v>350</v>
      </c>
      <c r="F230" s="26" t="s">
        <v>351</v>
      </c>
      <c r="G230" s="3">
        <v>0.5</v>
      </c>
      <c r="H230" s="34" t="s">
        <v>347</v>
      </c>
      <c r="I230" s="4" t="s">
        <v>100</v>
      </c>
      <c r="J230" s="4">
        <v>2021</v>
      </c>
      <c r="K230" s="26" t="s">
        <v>352</v>
      </c>
    </row>
    <row r="231" spans="1:11" ht="105">
      <c r="A231" s="3" t="s">
        <v>79</v>
      </c>
      <c r="B231" s="4" t="s">
        <v>11</v>
      </c>
      <c r="C231" s="3" t="s">
        <v>12</v>
      </c>
      <c r="D231" s="26" t="s">
        <v>579</v>
      </c>
      <c r="E231" s="26" t="s">
        <v>580</v>
      </c>
      <c r="F231" s="4" t="s">
        <v>581</v>
      </c>
      <c r="G231" s="27">
        <v>0.17</v>
      </c>
      <c r="H231" s="35" t="s">
        <v>582</v>
      </c>
      <c r="I231" s="4" t="s">
        <v>16</v>
      </c>
      <c r="J231" s="4">
        <v>2021</v>
      </c>
      <c r="K231" s="26" t="s">
        <v>583</v>
      </c>
    </row>
    <row r="232" spans="1:11" ht="165">
      <c r="A232" s="3" t="s">
        <v>79</v>
      </c>
      <c r="B232" s="4" t="s">
        <v>11</v>
      </c>
      <c r="C232" s="3" t="s">
        <v>12</v>
      </c>
      <c r="D232" s="26" t="s">
        <v>365</v>
      </c>
      <c r="E232" s="26" t="s">
        <v>366</v>
      </c>
      <c r="F232" s="26" t="s">
        <v>367</v>
      </c>
      <c r="G232" s="27">
        <v>0.1</v>
      </c>
      <c r="H232" s="29" t="s">
        <v>368</v>
      </c>
      <c r="I232" s="26" t="s">
        <v>35</v>
      </c>
      <c r="J232" s="4">
        <v>2021</v>
      </c>
      <c r="K232" s="26" t="s">
        <v>369</v>
      </c>
    </row>
    <row r="233" spans="1:11" ht="105">
      <c r="A233" s="3" t="s">
        <v>79</v>
      </c>
      <c r="B233" s="4" t="s">
        <v>11</v>
      </c>
      <c r="C233" s="3" t="s">
        <v>12</v>
      </c>
      <c r="D233" s="26" t="s">
        <v>370</v>
      </c>
      <c r="E233" s="26" t="s">
        <v>371</v>
      </c>
      <c r="F233" s="26" t="s">
        <v>372</v>
      </c>
      <c r="G233" s="3">
        <v>0.1</v>
      </c>
      <c r="H233" s="29" t="s">
        <v>373</v>
      </c>
      <c r="I233" s="26" t="s">
        <v>100</v>
      </c>
      <c r="J233" s="26">
        <v>2021</v>
      </c>
      <c r="K233" s="26" t="s">
        <v>374</v>
      </c>
    </row>
    <row r="234" spans="1:11" ht="105">
      <c r="A234" s="3" t="s">
        <v>79</v>
      </c>
      <c r="B234" s="4" t="s">
        <v>11</v>
      </c>
      <c r="C234" s="3" t="s">
        <v>12</v>
      </c>
      <c r="D234" s="26" t="s">
        <v>382</v>
      </c>
      <c r="E234" s="26" t="s">
        <v>383</v>
      </c>
      <c r="F234" s="4" t="s">
        <v>384</v>
      </c>
      <c r="G234" s="27">
        <v>8.5000000000000006E-2</v>
      </c>
      <c r="H234" s="25" t="s">
        <v>385</v>
      </c>
      <c r="I234" s="26" t="s">
        <v>35</v>
      </c>
      <c r="J234" s="4">
        <v>2021</v>
      </c>
      <c r="K234" s="26" t="s">
        <v>386</v>
      </c>
    </row>
    <row r="235" spans="1:11" ht="120">
      <c r="A235" s="3" t="s">
        <v>79</v>
      </c>
      <c r="B235" s="4" t="s">
        <v>11</v>
      </c>
      <c r="C235" s="3" t="s">
        <v>12</v>
      </c>
      <c r="D235" s="26" t="s">
        <v>617</v>
      </c>
      <c r="E235" s="26" t="s">
        <v>618</v>
      </c>
      <c r="F235" s="4" t="s">
        <v>619</v>
      </c>
      <c r="G235" s="3">
        <v>0.67</v>
      </c>
      <c r="H235" s="25" t="s">
        <v>620</v>
      </c>
      <c r="I235" s="26" t="s">
        <v>100</v>
      </c>
      <c r="J235" s="4">
        <v>2021</v>
      </c>
      <c r="K235" s="26" t="s">
        <v>621</v>
      </c>
    </row>
    <row r="236" spans="1:11" ht="120">
      <c r="A236" s="3" t="s">
        <v>79</v>
      </c>
      <c r="B236" s="4" t="s">
        <v>11</v>
      </c>
      <c r="C236" s="3" t="s">
        <v>12</v>
      </c>
      <c r="D236" s="26" t="s">
        <v>220</v>
      </c>
      <c r="E236" s="26" t="s">
        <v>221</v>
      </c>
      <c r="F236" s="3" t="s">
        <v>222</v>
      </c>
      <c r="G236" s="3">
        <v>0.67</v>
      </c>
      <c r="H236" s="3"/>
      <c r="I236" s="26" t="s">
        <v>100</v>
      </c>
      <c r="J236" s="4">
        <v>2021</v>
      </c>
      <c r="K236" s="26" t="s">
        <v>223</v>
      </c>
    </row>
    <row r="237" spans="1:11" ht="120">
      <c r="A237" s="3" t="s">
        <v>79</v>
      </c>
      <c r="B237" s="4" t="s">
        <v>11</v>
      </c>
      <c r="C237" s="3" t="s">
        <v>12</v>
      </c>
      <c r="D237" s="26" t="s">
        <v>229</v>
      </c>
      <c r="E237" s="26" t="s">
        <v>230</v>
      </c>
      <c r="F237" s="4" t="s">
        <v>231</v>
      </c>
      <c r="G237" s="3">
        <v>7.0000000000000007E-2</v>
      </c>
      <c r="H237" s="25" t="s">
        <v>232</v>
      </c>
      <c r="I237" s="26" t="s">
        <v>35</v>
      </c>
      <c r="J237" s="4">
        <v>2021</v>
      </c>
      <c r="K237" s="26" t="s">
        <v>233</v>
      </c>
    </row>
    <row r="238" spans="1:11" ht="165">
      <c r="A238" s="3" t="s">
        <v>79</v>
      </c>
      <c r="B238" s="4" t="s">
        <v>11</v>
      </c>
      <c r="C238" s="3" t="s">
        <v>12</v>
      </c>
      <c r="D238" s="4" t="s">
        <v>424</v>
      </c>
      <c r="E238" s="26" t="s">
        <v>425</v>
      </c>
      <c r="F238" s="26" t="s">
        <v>426</v>
      </c>
      <c r="G238" s="27">
        <v>7.0000000000000007E-2</v>
      </c>
      <c r="H238" s="25" t="s">
        <v>323</v>
      </c>
      <c r="I238" s="26" t="s">
        <v>100</v>
      </c>
      <c r="J238" s="4">
        <v>2021</v>
      </c>
      <c r="K238" s="26" t="s">
        <v>427</v>
      </c>
    </row>
    <row r="239" spans="1:11" ht="135">
      <c r="A239" s="3" t="s">
        <v>79</v>
      </c>
      <c r="B239" s="4" t="s">
        <v>11</v>
      </c>
      <c r="C239" s="3" t="s">
        <v>12</v>
      </c>
      <c r="D239" s="4" t="s">
        <v>446</v>
      </c>
      <c r="E239" s="26" t="s">
        <v>447</v>
      </c>
      <c r="F239" s="26" t="s">
        <v>448</v>
      </c>
      <c r="G239" s="27">
        <v>5.7000000000000002E-2</v>
      </c>
      <c r="H239" s="3" t="s">
        <v>449</v>
      </c>
      <c r="I239" s="26" t="s">
        <v>100</v>
      </c>
      <c r="J239" s="4">
        <v>2021</v>
      </c>
      <c r="K239" s="26" t="s">
        <v>450</v>
      </c>
    </row>
    <row r="240" spans="1:11" ht="120">
      <c r="A240" s="3" t="s">
        <v>79</v>
      </c>
      <c r="B240" s="4" t="s">
        <v>11</v>
      </c>
      <c r="C240" s="3" t="s">
        <v>12</v>
      </c>
      <c r="D240" s="4" t="s">
        <v>451</v>
      </c>
      <c r="E240" s="26" t="s">
        <v>452</v>
      </c>
      <c r="F240" s="26" t="s">
        <v>453</v>
      </c>
      <c r="G240" s="27">
        <v>0.08</v>
      </c>
      <c r="H240" s="3" t="s">
        <v>134</v>
      </c>
      <c r="I240" s="26" t="s">
        <v>100</v>
      </c>
      <c r="J240" s="4">
        <v>2021</v>
      </c>
      <c r="K240" s="26" t="s">
        <v>454</v>
      </c>
    </row>
    <row r="241" spans="1:11" ht="90">
      <c r="A241" s="3" t="s">
        <v>79</v>
      </c>
      <c r="B241" s="4" t="s">
        <v>11</v>
      </c>
      <c r="C241" s="3" t="s">
        <v>12</v>
      </c>
      <c r="D241" s="4" t="s">
        <v>459</v>
      </c>
      <c r="E241" s="26" t="s">
        <v>460</v>
      </c>
      <c r="F241" s="3" t="s">
        <v>222</v>
      </c>
      <c r="G241" s="3">
        <v>0.5</v>
      </c>
      <c r="H241" s="25" t="s">
        <v>347</v>
      </c>
      <c r="I241" s="26" t="s">
        <v>100</v>
      </c>
      <c r="J241" s="4">
        <v>2021</v>
      </c>
      <c r="K241" s="26" t="s">
        <v>461</v>
      </c>
    </row>
    <row r="242" spans="1:11" ht="90">
      <c r="A242" s="3" t="s">
        <v>79</v>
      </c>
      <c r="B242" s="4" t="s">
        <v>11</v>
      </c>
      <c r="C242" s="3" t="s">
        <v>12</v>
      </c>
      <c r="D242" s="4" t="s">
        <v>462</v>
      </c>
      <c r="E242" s="26" t="s">
        <v>463</v>
      </c>
      <c r="F242" s="3" t="s">
        <v>148</v>
      </c>
      <c r="G242" s="3">
        <v>0.33</v>
      </c>
      <c r="H242" s="25" t="s">
        <v>464</v>
      </c>
      <c r="I242" s="26" t="s">
        <v>100</v>
      </c>
      <c r="J242" s="4">
        <v>2021</v>
      </c>
      <c r="K242" s="26" t="s">
        <v>465</v>
      </c>
    </row>
    <row r="243" spans="1:11" ht="90">
      <c r="A243" s="3" t="s">
        <v>79</v>
      </c>
      <c r="B243" s="4" t="s">
        <v>11</v>
      </c>
      <c r="C243" s="3" t="s">
        <v>12</v>
      </c>
      <c r="D243" s="26" t="s">
        <v>482</v>
      </c>
      <c r="E243" s="26" t="s">
        <v>483</v>
      </c>
      <c r="F243" s="26" t="s">
        <v>484</v>
      </c>
      <c r="G243" s="3">
        <v>0.1</v>
      </c>
      <c r="H243" s="3" t="s">
        <v>134</v>
      </c>
      <c r="I243" s="26" t="s">
        <v>100</v>
      </c>
      <c r="J243" s="4">
        <v>2021</v>
      </c>
      <c r="K243" s="26" t="s">
        <v>485</v>
      </c>
    </row>
    <row r="244" spans="1:11" ht="135">
      <c r="A244" s="3" t="s">
        <v>79</v>
      </c>
      <c r="B244" s="4" t="s">
        <v>11</v>
      </c>
      <c r="C244" s="3" t="s">
        <v>12</v>
      </c>
      <c r="D244" s="26" t="s">
        <v>490</v>
      </c>
      <c r="E244" s="26" t="s">
        <v>491</v>
      </c>
      <c r="F244" s="3" t="s">
        <v>492</v>
      </c>
      <c r="G244" s="3">
        <v>0.125</v>
      </c>
      <c r="H244" s="3" t="s">
        <v>134</v>
      </c>
      <c r="I244" s="26" t="s">
        <v>100</v>
      </c>
      <c r="J244" s="4">
        <v>2021</v>
      </c>
      <c r="K244" s="26" t="s">
        <v>490</v>
      </c>
    </row>
    <row r="245" spans="1:11" ht="90">
      <c r="A245" s="3" t="s">
        <v>79</v>
      </c>
      <c r="B245" s="4" t="s">
        <v>11</v>
      </c>
      <c r="C245" s="3" t="s">
        <v>12</v>
      </c>
      <c r="D245" s="26" t="s">
        <v>493</v>
      </c>
      <c r="E245" s="26" t="s">
        <v>494</v>
      </c>
      <c r="F245" s="26" t="s">
        <v>484</v>
      </c>
      <c r="G245" s="3">
        <v>0.1</v>
      </c>
      <c r="H245" s="3" t="s">
        <v>134</v>
      </c>
      <c r="I245" s="26" t="s">
        <v>100</v>
      </c>
      <c r="J245" s="4">
        <v>2021</v>
      </c>
      <c r="K245" s="26" t="s">
        <v>495</v>
      </c>
    </row>
    <row r="246" spans="1:11" ht="105">
      <c r="A246" s="3" t="s">
        <v>79</v>
      </c>
      <c r="B246" s="4" t="s">
        <v>11</v>
      </c>
      <c r="C246" s="3" t="s">
        <v>12</v>
      </c>
      <c r="D246" s="26" t="s">
        <v>496</v>
      </c>
      <c r="E246" s="26" t="s">
        <v>497</v>
      </c>
      <c r="F246" s="26" t="s">
        <v>498</v>
      </c>
      <c r="G246" s="3">
        <v>0.1</v>
      </c>
      <c r="H246" s="3" t="s">
        <v>261</v>
      </c>
      <c r="I246" s="26" t="s">
        <v>100</v>
      </c>
      <c r="J246" s="4">
        <v>2021</v>
      </c>
      <c r="K246" s="26" t="s">
        <v>499</v>
      </c>
    </row>
    <row r="247" spans="1:11" ht="195">
      <c r="A247" s="3" t="s">
        <v>79</v>
      </c>
      <c r="B247" s="4" t="s">
        <v>11</v>
      </c>
      <c r="C247" s="3" t="s">
        <v>12</v>
      </c>
      <c r="D247" s="4" t="s">
        <v>847</v>
      </c>
      <c r="E247" s="4" t="s">
        <v>522</v>
      </c>
      <c r="F247" s="4" t="s">
        <v>848</v>
      </c>
      <c r="G247" s="3">
        <v>4.1599999999999998E-2</v>
      </c>
      <c r="H247" s="6" t="s">
        <v>524</v>
      </c>
      <c r="I247" s="4" t="s">
        <v>35</v>
      </c>
      <c r="J247" s="4">
        <v>2021</v>
      </c>
      <c r="K247" s="4" t="s">
        <v>525</v>
      </c>
    </row>
    <row r="248" spans="1:11" ht="150">
      <c r="A248" s="3" t="s">
        <v>79</v>
      </c>
      <c r="B248" s="4" t="s">
        <v>11</v>
      </c>
      <c r="C248" s="3" t="s">
        <v>12</v>
      </c>
      <c r="D248" s="72" t="s">
        <v>849</v>
      </c>
      <c r="E248" s="4" t="s">
        <v>297</v>
      </c>
      <c r="F248" s="3" t="s">
        <v>298</v>
      </c>
      <c r="G248" s="3">
        <v>0.125</v>
      </c>
      <c r="H248" s="6" t="s">
        <v>172</v>
      </c>
      <c r="I248" s="4" t="s">
        <v>16</v>
      </c>
      <c r="J248" s="4">
        <v>2021</v>
      </c>
      <c r="K248" s="4" t="s">
        <v>299</v>
      </c>
    </row>
    <row r="249" spans="1:11" ht="150">
      <c r="A249" s="3" t="s">
        <v>79</v>
      </c>
      <c r="B249" s="4" t="s">
        <v>11</v>
      </c>
      <c r="C249" s="3" t="s">
        <v>12</v>
      </c>
      <c r="D249" s="72" t="s">
        <v>850</v>
      </c>
      <c r="E249" s="4" t="s">
        <v>671</v>
      </c>
      <c r="F249" s="3" t="s">
        <v>672</v>
      </c>
      <c r="G249" s="3">
        <v>0.25</v>
      </c>
      <c r="H249" s="6" t="s">
        <v>172</v>
      </c>
      <c r="I249" s="4" t="s">
        <v>16</v>
      </c>
      <c r="J249" s="4">
        <v>2021</v>
      </c>
      <c r="K249" s="4" t="s">
        <v>673</v>
      </c>
    </row>
    <row r="250" spans="1:11" ht="165">
      <c r="A250" s="3" t="s">
        <v>79</v>
      </c>
      <c r="B250" s="4" t="s">
        <v>11</v>
      </c>
      <c r="C250" s="3" t="s">
        <v>12</v>
      </c>
      <c r="D250" s="4" t="s">
        <v>851</v>
      </c>
      <c r="E250" s="3" t="s">
        <v>675</v>
      </c>
      <c r="F250" s="3" t="s">
        <v>676</v>
      </c>
      <c r="G250" s="3">
        <v>0.125</v>
      </c>
      <c r="H250" s="25" t="s">
        <v>176</v>
      </c>
      <c r="I250" s="4" t="s">
        <v>16</v>
      </c>
      <c r="J250" s="4">
        <v>2021</v>
      </c>
      <c r="K250" s="4" t="s">
        <v>677</v>
      </c>
    </row>
    <row r="251" spans="1:11" ht="165">
      <c r="A251" s="3" t="s">
        <v>79</v>
      </c>
      <c r="B251" s="4" t="s">
        <v>11</v>
      </c>
      <c r="C251" s="3" t="s">
        <v>12</v>
      </c>
      <c r="D251" s="4" t="s">
        <v>852</v>
      </c>
      <c r="E251" s="3" t="s">
        <v>316</v>
      </c>
      <c r="F251" s="3" t="s">
        <v>317</v>
      </c>
      <c r="G251" s="3">
        <v>8.3000000000000004E-2</v>
      </c>
      <c r="H251" s="25" t="s">
        <v>176</v>
      </c>
      <c r="I251" s="4" t="s">
        <v>16</v>
      </c>
      <c r="J251" s="4">
        <v>2021</v>
      </c>
      <c r="K251" s="4" t="s">
        <v>318</v>
      </c>
    </row>
    <row r="252" spans="1:11" ht="150">
      <c r="A252" s="3" t="s">
        <v>79</v>
      </c>
      <c r="B252" s="4" t="s">
        <v>11</v>
      </c>
      <c r="C252" s="3" t="s">
        <v>12</v>
      </c>
      <c r="D252" s="4" t="s">
        <v>853</v>
      </c>
      <c r="E252" s="4" t="s">
        <v>535</v>
      </c>
      <c r="F252" s="3" t="s">
        <v>87</v>
      </c>
      <c r="G252" s="3">
        <v>0.25</v>
      </c>
      <c r="H252" s="6" t="s">
        <v>536</v>
      </c>
      <c r="I252" s="4" t="s">
        <v>16</v>
      </c>
      <c r="J252" s="4">
        <v>2021</v>
      </c>
      <c r="K252" s="4" t="s">
        <v>537</v>
      </c>
    </row>
    <row r="253" spans="1:11" ht="105">
      <c r="A253" s="3" t="s">
        <v>79</v>
      </c>
      <c r="B253" s="4" t="s">
        <v>11</v>
      </c>
      <c r="C253" s="3" t="s">
        <v>12</v>
      </c>
      <c r="D253" s="4" t="s">
        <v>854</v>
      </c>
      <c r="E253" s="40" t="s">
        <v>539</v>
      </c>
      <c r="F253" s="3" t="s">
        <v>540</v>
      </c>
      <c r="G253" s="3">
        <v>6.7000000000000004E-2</v>
      </c>
      <c r="H253" s="40" t="s">
        <v>541</v>
      </c>
      <c r="I253" s="41" t="s">
        <v>16</v>
      </c>
      <c r="J253" s="4">
        <v>2021</v>
      </c>
      <c r="K253" s="4" t="s">
        <v>542</v>
      </c>
    </row>
    <row r="254" spans="1:11" ht="150">
      <c r="A254" s="3" t="s">
        <v>79</v>
      </c>
      <c r="B254" s="4" t="s">
        <v>11</v>
      </c>
      <c r="C254" s="3" t="s">
        <v>12</v>
      </c>
      <c r="D254" s="72" t="s">
        <v>855</v>
      </c>
      <c r="E254" s="4" t="s">
        <v>190</v>
      </c>
      <c r="F254" s="4" t="s">
        <v>191</v>
      </c>
      <c r="G254" s="3">
        <v>6.6000000000000003E-2</v>
      </c>
      <c r="H254" s="4" t="s">
        <v>192</v>
      </c>
      <c r="I254" s="4" t="s">
        <v>35</v>
      </c>
      <c r="J254" s="4">
        <v>2021</v>
      </c>
      <c r="K254" s="4" t="s">
        <v>193</v>
      </c>
    </row>
    <row r="255" spans="1:11" ht="150">
      <c r="A255" s="3" t="s">
        <v>79</v>
      </c>
      <c r="B255" s="4" t="s">
        <v>11</v>
      </c>
      <c r="C255" s="3" t="s">
        <v>12</v>
      </c>
      <c r="D255" s="4" t="s">
        <v>856</v>
      </c>
      <c r="E255" s="3" t="s">
        <v>857</v>
      </c>
      <c r="F255" s="4" t="s">
        <v>858</v>
      </c>
      <c r="G255" s="3">
        <v>0.16</v>
      </c>
      <c r="H255" s="25" t="s">
        <v>859</v>
      </c>
      <c r="I255" s="4" t="s">
        <v>35</v>
      </c>
      <c r="J255" s="4">
        <v>2021</v>
      </c>
      <c r="K255" s="4" t="s">
        <v>860</v>
      </c>
    </row>
    <row r="256" spans="1:11" ht="105">
      <c r="A256" s="3" t="s">
        <v>79</v>
      </c>
      <c r="B256" s="4" t="s">
        <v>11</v>
      </c>
      <c r="C256" s="3" t="s">
        <v>12</v>
      </c>
      <c r="D256" s="4" t="s">
        <v>861</v>
      </c>
      <c r="E256" s="4" t="s">
        <v>560</v>
      </c>
      <c r="F256" s="4" t="s">
        <v>561</v>
      </c>
      <c r="G256" s="3">
        <v>8.3000000000000004E-2</v>
      </c>
      <c r="H256" s="25" t="s">
        <v>541</v>
      </c>
      <c r="I256" s="4" t="s">
        <v>16</v>
      </c>
      <c r="J256" s="4">
        <v>2021</v>
      </c>
      <c r="K256" s="4" t="s">
        <v>562</v>
      </c>
    </row>
  </sheetData>
  <autoFilter ref="A1:K256" xr:uid="{2F870C97-0758-459B-A159-1CAF85BBB3B1}">
    <sortState xmlns:xlrd2="http://schemas.microsoft.com/office/spreadsheetml/2017/richdata2" ref="A2:K256">
      <sortCondition ref="A1:A256"/>
    </sortState>
  </autoFilter>
  <phoneticPr fontId="8" type="noConversion"/>
  <hyperlinks>
    <hyperlink ref="H58" r:id="rId1" xr:uid="{45A8F781-5EF7-4BF5-82E4-DF27399266AF}"/>
    <hyperlink ref="H30" r:id="rId2" xr:uid="{9E74FCFE-B1DA-4414-8306-11308F76789E}"/>
    <hyperlink ref="H124" r:id="rId3" xr:uid="{1C8CCFC1-5833-4AFD-BEF9-FA6058EB1E85}"/>
    <hyperlink ref="H59" r:id="rId4" xr:uid="{788720C5-9CA5-4E0F-85CA-D41823EDEC00}"/>
    <hyperlink ref="H195" r:id="rId5" xr:uid="{B03C6840-C087-4A64-843B-32200FAA629F}"/>
    <hyperlink ref="H60" r:id="rId6" xr:uid="{E318A651-EB9A-481F-9263-7D945ACF1B1E}"/>
    <hyperlink ref="H61" r:id="rId7" xr:uid="{AFE9C736-6C81-4DB3-8AD8-BD5D8C79926A}"/>
    <hyperlink ref="H125" r:id="rId8" xr:uid="{18C753C1-0045-4ADE-9102-19880968E0CB}"/>
    <hyperlink ref="H63" r:id="rId9" xr:uid="{E787B431-573F-47A3-8C5B-4FB5B40DE89C}"/>
    <hyperlink ref="H64" r:id="rId10" tooltip="link" display="https://arl4.library.sk/arl-spu/sk/gwext/?url=https%3A//doi.org/10.15414/2021.9788055223537&amp;type=extlink" xr:uid="{0A205C66-C7C6-4580-8667-F0A95617A0B4}"/>
    <hyperlink ref="H65" r:id="rId11" xr:uid="{3A416158-4F1C-46DD-B59D-88EC77F43A09}"/>
    <hyperlink ref="H31" r:id="rId12" xr:uid="{ECEF8F7E-E834-4BDE-9283-02548DF6F7CC}"/>
    <hyperlink ref="H199" r:id="rId13" xr:uid="{767E8407-E912-4092-B66B-584F60A099EA}"/>
    <hyperlink ref="H66" r:id="rId14" xr:uid="{D8E91666-A5C9-45A6-A604-4BC3C61C53F3}"/>
    <hyperlink ref="H127" r:id="rId15" xr:uid="{2FC1D078-4500-4F7B-B088-F9D5D2B5DFE2}"/>
    <hyperlink ref="H231" r:id="rId16" xr:uid="{3DA33275-8695-4739-A823-923733D7C2D5}"/>
    <hyperlink ref="H129" r:id="rId17" xr:uid="{251ABE07-6C74-44AB-954C-A0077DB6BD5E}"/>
    <hyperlink ref="H200" r:id="rId18" xr:uid="{68CB49E2-194C-484A-9A16-76095FDB40B7}"/>
    <hyperlink ref="H232" r:id="rId19" xr:uid="{6E9A74BF-66B4-43F2-A0D6-DD8E05CBFBE8}"/>
    <hyperlink ref="H201" r:id="rId20" xr:uid="{F61050CA-6F26-4805-9943-504631FCEA21}"/>
    <hyperlink ref="H212" r:id="rId21" xr:uid="{F91170A3-3D74-4A0A-BE31-8E673738C1C0}"/>
    <hyperlink ref="H69" r:id="rId22" xr:uid="{E151D332-69B3-4B6F-A248-6C76531C3538}"/>
    <hyperlink ref="H132" r:id="rId23" xr:uid="{C21AA620-2F22-42B7-9532-8527169A285E}"/>
    <hyperlink ref="H202" r:id="rId24" xr:uid="{649DCC88-33D5-4CEA-A6D8-BC43F69B33F2}"/>
    <hyperlink ref="H70" r:id="rId25" xr:uid="{911FFCAC-EA9C-47BB-8664-A16EF9C14650}"/>
    <hyperlink ref="H214" r:id="rId26" xr:uid="{E17AAF21-8C53-4E84-A699-A867C6B2FCA0}"/>
    <hyperlink ref="H32" r:id="rId27" xr:uid="{1452B116-1756-4306-B32D-0339BC27CBE9}"/>
    <hyperlink ref="H134" r:id="rId28" xr:uid="{6B1D69F5-8BF7-44C1-8931-56EBE3E26D2A}"/>
    <hyperlink ref="H136" r:id="rId29" xr:uid="{9AA36333-325D-4C84-9B4B-24D9C4D198AD}"/>
    <hyperlink ref="H34" r:id="rId30" xr:uid="{15C86E61-713D-485D-BD16-74E8009E5E58}"/>
    <hyperlink ref="H73" r:id="rId31" xr:uid="{5DC738FD-E9F8-4C19-8F41-E5A003AD3C4B}"/>
    <hyperlink ref="H122" r:id="rId32" tooltip="link" display="https://arl4.library.sk/arl-spu/sk/gwext/?url=https%3A//doi.org/10.1007/s11756-021-00737-6&amp;type=extlink" xr:uid="{BACE23D4-A0E4-461F-8115-F832B841228C}"/>
    <hyperlink ref="H139" r:id="rId33" xr:uid="{2D181EFB-F638-42A2-A69B-25BC8FF918E6}"/>
    <hyperlink ref="H204" r:id="rId34" xr:uid="{79D7DF93-F7BD-4238-BD7E-ED5AF408780B}"/>
    <hyperlink ref="H141" r:id="rId35" xr:uid="{27C439D3-A032-4017-A91D-CEEFFA249C06}"/>
    <hyperlink ref="H76" r:id="rId36" tooltip="link" display="https://arl4.library.sk/arl-spu/sk/gwext/?url=https%3A//doi.org/10.5219/1586&amp;type=extlink" xr:uid="{969B9F8C-4B36-4B8C-ABDD-A0913F98A786}"/>
    <hyperlink ref="H205" r:id="rId37" xr:uid="{73EEC794-9566-4729-8229-24D5DD2972F9}"/>
    <hyperlink ref="H4" r:id="rId38" xr:uid="{9A56F67C-491C-4E7C-BF81-5D615189E664}"/>
    <hyperlink ref="H77" r:id="rId39" xr:uid="{71E4BC63-F473-4EBB-8912-855F8FDB60AC}"/>
    <hyperlink ref="H143" r:id="rId40" xr:uid="{B283D74B-59C2-41B9-88DC-90561ED521AA}"/>
    <hyperlink ref="H78" r:id="rId41" xr:uid="{221A313D-6C82-4F00-9384-FDF9BA959A8B}"/>
    <hyperlink ref="H145" r:id="rId42" xr:uid="{C0D645DB-CB74-46C9-A12D-CA9833B48EDC}"/>
    <hyperlink ref="H206" r:id="rId43" xr:uid="{409FE37C-2712-43FE-84DF-145859B289A4}"/>
    <hyperlink ref="H146" r:id="rId44" xr:uid="{85054CE7-8639-40EA-9315-3D6586B0E710}"/>
    <hyperlink ref="H80" r:id="rId45" xr:uid="{36F5E507-8903-4588-99D2-850752154BD1}"/>
    <hyperlink ref="H36" r:id="rId46" xr:uid="{CFF4C751-D1EC-4E0E-AADC-9FF78BC8D52E}"/>
    <hyperlink ref="H148" r:id="rId47" xr:uid="{0CDAD2D2-37B9-4A56-AE0C-FB07710C2F1E}"/>
    <hyperlink ref="H149" r:id="rId48" tooltip="link" display="https://arl4.library.sk/arl-spu/sk/gwext/?url=https%3A//doi.org/10.5219/1621&amp;type=extlink" xr:uid="{1601324B-CAE9-4A02-A7AF-20FF5A7F104F}"/>
    <hyperlink ref="H8" r:id="rId49" xr:uid="{CE280C8D-CDBE-4293-9F67-363A81B61D01}"/>
    <hyperlink ref="H37" r:id="rId50" tooltip="link" display="https://arl4.library.sk/arl-spu/sk/gwext/?url=https%3A//doi.org/10.32394/rpzh.2021.0159&amp;type=extlink" xr:uid="{999A13C5-72D1-49ED-B327-B18057D58933}"/>
    <hyperlink ref="H207" r:id="rId51" tooltip="link" display="https://arl4.library.sk/arl-spu/sk/gwext/?url=https%3A//doi.org/10.1007/978-3-030-75275-0_24&amp;type=extlink" xr:uid="{1A4BA58E-74A7-4338-89DD-D6AE3AE44B52}"/>
    <hyperlink ref="H84" r:id="rId52" xr:uid="{CC41B1D2-B4C7-47A8-BC97-8B40FD9985EB}"/>
    <hyperlink ref="H85" r:id="rId53" xr:uid="{EC3C741E-2C82-4ACD-A8FB-D01A42EFA242}"/>
    <hyperlink ref="H86" r:id="rId54" xr:uid="{1C09C141-16C3-40A8-B5A5-18748624B5F2}"/>
    <hyperlink ref="H87" r:id="rId55" tooltip="link" display="https://arl4.library.sk/arl-spu/sk/gwext/?url=https%3A//doi.org/10.3390/plants10061142&amp;type=extlink" xr:uid="{EAC9BE9D-8155-4BA0-997B-24DC671F89FD}"/>
    <hyperlink ref="H153" r:id="rId56" tooltip="link" display="https://arl4.library.sk/arl-spu/sk/gwext/?url=https%3A//doi.org/10.1155/2021/5512236&amp;type=extlink" xr:uid="{5FF22BCC-E262-44AB-808C-E31B93EE9053}"/>
    <hyperlink ref="H217" r:id="rId57" xr:uid="{169C27B0-832B-4839-B61B-F1E5917BB371}"/>
    <hyperlink ref="H9" r:id="rId58" xr:uid="{CAF2E05B-D8A9-4E55-82F2-11EEF34D6BCE}"/>
    <hyperlink ref="H154" r:id="rId59" xr:uid="{73681137-FD1A-495D-BE63-5A303DE2FE7D}"/>
    <hyperlink ref="H218" r:id="rId60" xr:uid="{FD37A7AD-0549-487B-AA4A-95262A1F6BA8}"/>
    <hyperlink ref="H155" r:id="rId61" tooltip="link" display="https://arl4.library.sk/arl-spu/sk/gwext/?url=https%3A//doi.org/10.5219/1655&amp;type=extlink" xr:uid="{9A1167D1-08D7-4560-9AF0-6E2074F83663}"/>
    <hyperlink ref="H91" r:id="rId62" tooltip="link" display="https://arl4.library.sk/arl-spu/sk/gwext/?url=https%3A//doi.org/10.15414/2021.9788055223537&amp;type=extlink" xr:uid="{F5F01B2B-EAD2-4D69-9434-7C0FF7413699}"/>
    <hyperlink ref="H92" r:id="rId63" tooltip="link" display="https://arl4.library.sk/arl-spu/sk/gwext/?url=https%3A//doi.org/10.15414/2021.9788055223537&amp;type=extlink" xr:uid="{9A60C031-FB50-4347-BE64-1205FD2C91D8}"/>
    <hyperlink ref="H242" r:id="rId64" tooltip="link" display="https://arl4.library.sk/arl-spu/sk/gwext/?url=https%3A//doi.org/10.15414/2021.9788055223544&amp;type=extlink" xr:uid="{29F70F06-932D-4911-BCD7-8EC3588DDEEC}"/>
    <hyperlink ref="H94" r:id="rId65" xr:uid="{CAFCC5E3-7797-450B-9DF4-276C505A5A9F}"/>
    <hyperlink ref="H38" r:id="rId66" tooltip="link" display="https://arl4.library.sk/arl-spu/sk/gwext/?url=https%3A//doi.org/10.1080/03601234.2021.1973323&amp;type=extlink" xr:uid="{F67CA719-5C20-4C7E-8C0F-7F35A17F07CA}"/>
    <hyperlink ref="H219" r:id="rId67" tooltip="link" display="https://arl4.library.sk/arl-spu/sk/gwext/?url=https%3A//doi.org/10.3390/app11178177&amp;type=extlink" xr:uid="{17F3F261-00A8-436E-9701-1462910722F2}"/>
    <hyperlink ref="H220" r:id="rId68" tooltip="link" display="https://arl4.library.sk/arl-spu/sk/gwext/?url=http%3A//dx.doi.org/10.21511/im.17(3).2021.05&amp;type=extlink" xr:uid="{B30A8337-77B9-4203-9E43-7C6D0B66E12B}"/>
    <hyperlink ref="H40" r:id="rId69" tooltip="link" display="https://arl4.library.sk/arl-spu/sk/gwext/?url=https%3A//doi.org/10.32394/rpzh.2021.0167&amp;type=extlink" xr:uid="{1C6086A3-075C-4967-8E3F-6E438CF5886A}"/>
    <hyperlink ref="H43" r:id="rId70" xr:uid="{25788C7E-46D0-44F0-8A70-81E5A8FD1162}"/>
    <hyperlink ref="H62" r:id="rId71" xr:uid="{69D0F849-FE62-4C5C-8F25-D9C13EAEA88C}"/>
    <hyperlink ref="H230" r:id="rId72" tooltip="link" display="https://arl4.library.sk/arl-spu/sk/gwext/?url=https%3A//doi.org/10.15414/2021.9788055223537&amp;type=extlink" xr:uid="{6B94E4E7-746D-4E8D-A491-E2E0FD80E554}"/>
    <hyperlink ref="H128" r:id="rId73" xr:uid="{22C3096F-0020-44D6-8781-CB6057AA8D10}"/>
    <hyperlink ref="H68" r:id="rId74" xr:uid="{80633DE1-975C-4914-BB45-C29B5F35FAD2}"/>
    <hyperlink ref="H130" r:id="rId75" xr:uid="{ED347361-B067-4EBE-B2D0-CD1FC2D312F6}"/>
    <hyperlink ref="H233" r:id="rId76" xr:uid="{2E569820-96FD-4200-9BD9-2AB1AFACF0F9}"/>
    <hyperlink ref="H133" r:id="rId77" xr:uid="{94B804E2-AB7C-4B35-94C9-CA6D5CD0E1BA}"/>
    <hyperlink ref="H126" r:id="rId78" xr:uid="{01E29896-B2F0-486A-9C70-3A278FE80118}"/>
    <hyperlink ref="H235" r:id="rId79" xr:uid="{AD0A1B2E-8C00-445D-8245-779D105A787A}"/>
    <hyperlink ref="H138" r:id="rId80" tooltip="link" display="https://arl4.library.sk/arl-spu/sk/gwext/?url=https%3A//doi.org/10.1007/s11756-021-00737-6&amp;type=extlink" xr:uid="{595DBD66-4441-47C5-8CF7-3B98B278EF8A}"/>
    <hyperlink ref="H137" r:id="rId81" xr:uid="{8F13C4AB-6083-48D1-8126-205947ABDF17}"/>
    <hyperlink ref="H74" r:id="rId82" tooltip="link" display="https://arl4.library.sk/arl-spu/sk/gwext/?url=https%3A//doi.org/10.1007/s11756-021-00737-6&amp;type=extlink" xr:uid="{B030584F-C127-460C-9FF1-BB8C4A248ADE}"/>
    <hyperlink ref="H140" r:id="rId83" xr:uid="{5088019A-8ABF-4193-B39C-46481AA16D8F}"/>
    <hyperlink ref="H35" r:id="rId84" xr:uid="{A67FEB56-5ED5-4562-B62E-DD29D608D6A1}"/>
    <hyperlink ref="H75" r:id="rId85" xr:uid="{E4730EDA-CD98-4057-A433-EA0623075887}"/>
    <hyperlink ref="H237" r:id="rId86" xr:uid="{40EF7684-E2B9-4038-80F7-4B0E1A4E4A54}"/>
    <hyperlink ref="H142" r:id="rId87" xr:uid="{AD7B2FCB-86D1-441A-9464-C2E7F0AEA1CB}"/>
    <hyperlink ref="H5" r:id="rId88" xr:uid="{B7CF9F69-7957-411C-8855-8E66C0D4525C}"/>
    <hyperlink ref="H6" r:id="rId89" xr:uid="{4A854593-7672-482C-8649-9743EF33611D}"/>
    <hyperlink ref="H144" r:id="rId90" xr:uid="{7E9934B2-CD30-443D-823A-C590828AF0DD}"/>
    <hyperlink ref="H79" r:id="rId91" xr:uid="{90A35C98-4D39-4641-A216-D67759DDA521}"/>
    <hyperlink ref="H7" r:id="rId92" xr:uid="{BABA0649-4932-4DD8-BEF1-D526190694B2}"/>
    <hyperlink ref="H147" r:id="rId93" xr:uid="{9E5DFDF6-ED20-4013-849F-0E17D4FC9CD8}"/>
    <hyperlink ref="H216" r:id="rId94" tooltip="link" display="https://arl4.library.sk/arl-spu/sk/gwext/?url=https%3A//doi.org/10.5219/1621&amp;type=extlink" xr:uid="{17653F33-398D-4945-A0F6-7860F6DCA7EA}"/>
    <hyperlink ref="H150" r:id="rId95" xr:uid="{70DE9E63-F7ED-4DD0-8B02-637928C0AFFC}"/>
    <hyperlink ref="H238" r:id="rId96" xr:uid="{2AE8784E-2016-4D94-9C9D-32EB80AC95D1}"/>
    <hyperlink ref="H151" r:id="rId97" xr:uid="{D593BC23-83B0-4070-8D61-6102B5CA47A6}"/>
    <hyperlink ref="H152" r:id="rId98" tooltip="link" display="https://arl4.library.sk/arl-spu/sk/gwext/?url=https%3A//doi.org/10.3390/plants10061142&amp;type=extlink" xr:uid="{7A78D444-2F66-4B6A-BF62-089CAB32AC00}"/>
    <hyperlink ref="H88" r:id="rId99" xr:uid="{97080A3C-DCDD-4105-B832-CEA49EE21C67}"/>
    <hyperlink ref="H241" r:id="rId100" tooltip="link" display="https://arl4.library.sk/arl-spu/sk/gwext/?url=https%3A//doi.org/10.15414/2021.9788055223537&amp;type=extlink" xr:uid="{C7D204AF-D121-40D4-94D9-C5D3EA0DFE57}"/>
    <hyperlink ref="H93" r:id="rId101" tooltip="link" display="https://arl4.library.sk/arl-spu/sk/gwext/?url=https%3A//doi.org/10.15414/2021.9788055223544&amp;type=extlink" xr:uid="{061FE3E2-B064-4A8C-A04C-91C312671F8A}"/>
    <hyperlink ref="H158" r:id="rId102" xr:uid="{C155353F-089B-4FDF-8804-DD93559EEB08}"/>
    <hyperlink ref="H159" r:id="rId103" tooltip="link" display="https://arl4.library.sk/arl-spu/sk/gwext/?url=https%3A//doi.org/10.3390/app11178177&amp;type=extlink" xr:uid="{2DAB0D6C-C187-4335-93C2-23EC3E57EF4E}"/>
    <hyperlink ref="H105" r:id="rId104" xr:uid="{1D195902-F4A7-4ACC-A476-4C88D6F42A59}"/>
    <hyperlink ref="H104" r:id="rId105" xr:uid="{07528A18-7DEA-4AF0-A917-314B54DC171B}"/>
    <hyperlink ref="H222" r:id="rId106" xr:uid="{85D4828A-50D3-4991-85D3-0F4095992BDF}"/>
    <hyperlink ref="H227" r:id="rId107" tooltip="link" display="https://arl4.library.sk/arl-spu/sk/gwext/?url=https%3A//doi.org/10.7160/aol.2021.130407&amp;type=extlink" xr:uid="{EE766B4D-80CD-4247-924B-B4A407496AC7}"/>
    <hyperlink ref="H208" r:id="rId108" xr:uid="{11E64E38-F686-4805-B105-4D0FCF22E5CA}"/>
    <hyperlink ref="H44" r:id="rId109" xr:uid="{76DF2EFC-FCEA-4395-9836-FA0EC0C1FAD1}"/>
    <hyperlink ref="H45" r:id="rId110" tooltip="link" display="https://arl4.library.sk/arl-spu/sk/gwext/?url=https%3A//doi.org/10.15414/2021.9788055224008&amp;type=extlink" xr:uid="{04CA4B9D-B0E7-40FF-9D02-375AB5AADF71}"/>
    <hyperlink ref="H209" r:id="rId111" xr:uid="{3C87AAD1-B5DB-4243-8625-7439F6578DA6}"/>
    <hyperlink ref="H167" r:id="rId112" xr:uid="{EB611C3D-1FD7-4D1A-A5AD-4A5DF2DA542E}"/>
    <hyperlink ref="H46" r:id="rId113" xr:uid="{852F2AC1-394E-4013-BE97-405DE02A6CC9}"/>
    <hyperlink ref="H47" r:id="rId114" xr:uid="{C301915D-F335-4D4B-BE9F-34983C1214FE}"/>
    <hyperlink ref="H15" r:id="rId115" tooltip="link" display="https://arl4.library.sk/arl-spu/sk/gwext/?url=https%3A//doi.org/10.15414/2021.9788055224008&amp;type=extlink" xr:uid="{BB56291F-0088-4EFA-A1CE-0C938F8902B2}"/>
    <hyperlink ref="H107" r:id="rId116" xr:uid="{00984A45-3683-4B5F-966D-0F32A440AA05}"/>
    <hyperlink ref="H48" r:id="rId117" xr:uid="{6D4EC9ED-5F04-43DF-AA93-6AD98F0D42B1}"/>
    <hyperlink ref="H16" r:id="rId118" xr:uid="{EA63721F-ADE4-4A02-AFEA-37F8FD16FB5D}"/>
    <hyperlink ref="H49" r:id="rId119" xr:uid="{D884E1AE-3F94-41D0-92FB-767534DE83DB}"/>
    <hyperlink ref="H108" r:id="rId120" xr:uid="{3831D0A5-1404-4295-BFC1-978C438401AA}"/>
    <hyperlink ref="H168" r:id="rId121" xr:uid="{B64CB0A6-E4B4-47B6-9834-6D1D69F0419A}"/>
    <hyperlink ref="H17" r:id="rId122" tooltip="link" display="https://arl4.library.sk/arl-spu/sk/gwext/?url=https%3A//doi.org/10.15414/2021.9788055224008&amp;type=extlink" xr:uid="{1E7DE1C9-C96E-45FF-9E34-5BE8F9DD6D0C}"/>
    <hyperlink ref="H169" r:id="rId123" tooltip="link" display="https://arl4.library.sk/arl-spu/sk/gwext/?url=https%3A//doi.org/10.15414/2021.9788055224008&amp;type=extlink" xr:uid="{DDECCA9A-0B9D-4378-AF35-D1AB577096BE}"/>
    <hyperlink ref="H81" r:id="rId124" xr:uid="{F19E32D7-E9EB-4DDF-BB7C-B1CA7A767988}"/>
    <hyperlink ref="H131" r:id="rId125" display="http://opac.crzp.sk/openURL?crzpSigla=spunitra&amp;crzpID=53150" xr:uid="{4E89F6C2-FEA4-4ECF-BA91-94B871845026}"/>
    <hyperlink ref="H226" r:id="rId126" xr:uid="{CC0A7FE4-955C-4E01-B33E-4F66F6815716}"/>
    <hyperlink ref="H225" r:id="rId127" xr:uid="{B367BDB5-ED31-41D1-92DC-D905BBA72F9B}"/>
    <hyperlink ref="H224" r:id="rId128" xr:uid="{591E9CF0-5032-4C03-9B76-8CB211B0E0A2}"/>
    <hyperlink ref="H223" r:id="rId129" xr:uid="{206184C5-2A56-483B-98EB-1BBBCE2BE155}"/>
    <hyperlink ref="H3" r:id="rId130" xr:uid="{03E38FA5-1BF3-4F4D-8140-E78BE8DB6D87}"/>
    <hyperlink ref="H50" r:id="rId131" xr:uid="{05468C65-1200-48CB-BFB8-CC1EC4FB754F}"/>
    <hyperlink ref="H193" r:id="rId132" xr:uid="{9A9986AB-FDD8-46EC-A475-A3ECC46EDB0C}"/>
    <hyperlink ref="H109" r:id="rId133" xr:uid="{1CD06CEF-A0CC-4035-80C4-21E2DB7386E5}"/>
    <hyperlink ref="H110" r:id="rId134" xr:uid="{2F05E559-0437-4846-A266-D949455EE8FD}"/>
    <hyperlink ref="H20" r:id="rId135" xr:uid="{96827E63-5E26-4D02-8652-FF45DEF1A869}"/>
    <hyperlink ref="H210" r:id="rId136" xr:uid="{28DE36BB-0D32-440B-AD98-5CA59F709489}"/>
    <hyperlink ref="H111" r:id="rId137" xr:uid="{020B6D90-2987-483D-B107-CD45F749B53E}"/>
    <hyperlink ref="H172" r:id="rId138" xr:uid="{D0DAD30D-21E8-466C-91BD-6469D8253BD1}"/>
    <hyperlink ref="H247" r:id="rId139" xr:uid="{098AB9B8-704D-4FB8-BC44-AB49FF1E099D}"/>
    <hyperlink ref="H51" r:id="rId140" xr:uid="{6061951B-0476-4CDD-B2F6-DFE455149E90}"/>
    <hyperlink ref="H248" r:id="rId141" xr:uid="{B5BEEF43-FC23-425A-B4F2-AE86AD85CECE}"/>
    <hyperlink ref="H52" r:id="rId142" xr:uid="{130449E7-D0B0-4D85-8DDE-2FF809EF5F7E}"/>
    <hyperlink ref="H21" r:id="rId143" xr:uid="{21A2BFB9-916C-4DE4-8DC9-7DBACB6A2252}"/>
    <hyperlink ref="H112" r:id="rId144" xr:uid="{53A587A6-2C44-4026-B4AC-5C2071177D4D}"/>
    <hyperlink ref="H173" r:id="rId145" xr:uid="{BBA452D0-F02E-499F-B9E7-4D479390BAEC}"/>
    <hyperlink ref="H174" r:id="rId146" xr:uid="{63D214F1-D19E-49C6-B3F5-1DA98D7D8B88}"/>
    <hyperlink ref="H211" r:id="rId147" xr:uid="{CDF03F75-1F54-4380-88CD-40AD7417B83B}"/>
    <hyperlink ref="H249" r:id="rId148" xr:uid="{0BD796C2-EDD9-4075-8DE4-AF2BBB46305A}"/>
    <hyperlink ref="H53" r:id="rId149" xr:uid="{3667B275-DB41-4A90-9C45-371D8465FF35}"/>
    <hyperlink ref="H175" r:id="rId150" xr:uid="{48A5DFA2-EFCB-48B8-B311-249EC6F81800}"/>
    <hyperlink ref="H250" r:id="rId151" xr:uid="{BF915440-CDB3-493C-83E1-F6EA37D20EA6}"/>
    <hyperlink ref="H176" r:id="rId152" xr:uid="{CAFD234F-3A60-4D2A-BE83-52BFAA7AA933}"/>
    <hyperlink ref="H54" r:id="rId153" xr:uid="{6A419E3C-DA74-4768-A48B-6B3FC44181D2}"/>
    <hyperlink ref="H55" r:id="rId154" xr:uid="{A6ACA050-3F04-4723-81DE-224DEBC747CA}"/>
    <hyperlink ref="H177" r:id="rId155" xr:uid="{C69E7F06-3012-48F8-B794-819F9BE23B4B}"/>
    <hyperlink ref="H22" r:id="rId156" xr:uid="{F2F690CB-685F-4C54-842B-F64FA048B1DF}"/>
    <hyperlink ref="H23" r:id="rId157" xr:uid="{6E1192ED-D01E-402E-B975-D68CC917E294}"/>
    <hyperlink ref="H178" r:id="rId158" xr:uid="{7BF1D5C8-31FA-4FF5-9A4D-AEA7A7A6F874}"/>
    <hyperlink ref="H56" r:id="rId159" xr:uid="{F3920438-F13B-44EE-AA1C-767CBEFC53CC}"/>
    <hyperlink ref="H179" r:id="rId160" xr:uid="{1154EF77-2EBF-4EBD-A457-54F4AC7AB75B}"/>
    <hyperlink ref="H251" r:id="rId161" xr:uid="{719513CE-6208-4678-A7E8-9D3F39A4EF17}"/>
    <hyperlink ref="H24" r:id="rId162" xr:uid="{48029D27-92A9-4B9F-BA7C-F5A8C3BD8158}"/>
    <hyperlink ref="H57" r:id="rId163" xr:uid="{69BE552D-F71B-408C-BC06-41BDCF3B9DA4}"/>
    <hyperlink ref="H180" r:id="rId164" xr:uid="{DAE4127C-495B-46C0-A629-61659CE5C8AE}"/>
    <hyperlink ref="H229" r:id="rId165" xr:uid="{D92B27E7-9C31-4A55-8318-4CA3B8F12915}"/>
    <hyperlink ref="H182" r:id="rId166" xr:uid="{4BA8754E-4053-4325-BF44-74962A5FA706}"/>
    <hyperlink ref="H183" r:id="rId167" xr:uid="{CFD37BCB-7B02-419D-8B74-08C6465BD636}"/>
    <hyperlink ref="H114" r:id="rId168" xr:uid="{6A0F1846-6FE0-4A74-9553-89E42844BCB3}"/>
    <hyperlink ref="H185" r:id="rId169" xr:uid="{ED4423FF-C8FD-4CF4-AD78-36F33D21054B}"/>
    <hyperlink ref="H252" r:id="rId170" xr:uid="{CAF952C0-C157-454C-854D-F6918E7851C7}"/>
    <hyperlink ref="H118" r:id="rId171" xr:uid="{BC36B7F4-0CC1-4534-944A-095083D9EB47}"/>
    <hyperlink ref="H188" r:id="rId172" xr:uid="{8C668B65-01B1-4045-B1CF-F9AB48D0D1E1}"/>
    <hyperlink ref="H119" r:id="rId173" xr:uid="{CE26C688-0AA4-4686-B44B-078A1732BB72}"/>
    <hyperlink ref="H189" r:id="rId174" xr:uid="{EAA72E68-F0C5-45E0-A079-7EBD907E00DA}"/>
    <hyperlink ref="H255" r:id="rId175" xr:uid="{10B6A16B-B2C7-4A12-B1F4-4BA8581BA65B}"/>
    <hyperlink ref="H115" r:id="rId176" xr:uid="{0A0D38EF-CFAE-4DE4-9DBF-701CEF1F5349}"/>
    <hyperlink ref="H120" r:id="rId177" xr:uid="{DBED8C5E-F973-41E2-A6F9-71BF2DC963EB}"/>
    <hyperlink ref="H256" r:id="rId178" xr:uid="{AD9F5606-70D0-4E50-91C1-5D2353642A5B}"/>
  </hyperlinks>
  <pageMargins left="0.7" right="0.7" top="0.75" bottom="0.75" header="0.3" footer="0.3"/>
  <pageSetup paperSize="9" orientation="portrait" r:id="rId1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081AC-EAAA-44D1-A5F5-5746E9AE2460}">
  <dimension ref="A1:M259"/>
  <sheetViews>
    <sheetView topLeftCell="A187" zoomScale="80" zoomScaleNormal="80" workbookViewId="0">
      <selection activeCell="F190" sqref="F190"/>
    </sheetView>
  </sheetViews>
  <sheetFormatPr defaultRowHeight="15"/>
  <cols>
    <col min="1" max="1" width="35.85546875" customWidth="1"/>
    <col min="2" max="2" width="32.28515625" customWidth="1"/>
    <col min="3" max="3" width="26.5703125" customWidth="1"/>
    <col min="4" max="4" width="14.42578125" customWidth="1"/>
    <col min="5" max="5" width="38.140625" customWidth="1"/>
    <col min="6" max="6" width="32.140625" customWidth="1"/>
    <col min="7" max="7" width="87.42578125" customWidth="1"/>
    <col min="8" max="8" width="21.42578125" customWidth="1"/>
    <col min="9" max="9" width="23.42578125" customWidth="1"/>
    <col min="10" max="10" width="70.85546875" customWidth="1"/>
    <col min="13" max="13" width="45.7109375" customWidth="1"/>
  </cols>
  <sheetData>
    <row r="1" spans="1:13" ht="45">
      <c r="B1" s="44" t="s">
        <v>862</v>
      </c>
      <c r="C1" s="44" t="s">
        <v>1</v>
      </c>
      <c r="D1" s="44" t="s">
        <v>2</v>
      </c>
      <c r="E1" s="44" t="s">
        <v>3</v>
      </c>
      <c r="F1" s="44" t="s">
        <v>4</v>
      </c>
      <c r="G1" s="44" t="s">
        <v>5</v>
      </c>
      <c r="H1" s="45" t="s">
        <v>863</v>
      </c>
      <c r="I1" s="44" t="s">
        <v>6</v>
      </c>
      <c r="J1" s="45" t="s">
        <v>864</v>
      </c>
      <c r="K1" s="45" t="s">
        <v>8</v>
      </c>
      <c r="L1" s="44" t="s">
        <v>9</v>
      </c>
      <c r="M1" s="44" t="s">
        <v>83</v>
      </c>
    </row>
    <row r="2" spans="1:13" ht="252.75" customHeight="1">
      <c r="A2" s="46"/>
      <c r="B2" s="3" t="s">
        <v>90</v>
      </c>
      <c r="C2" s="4" t="s">
        <v>11</v>
      </c>
      <c r="D2" s="3" t="s">
        <v>12</v>
      </c>
      <c r="E2" s="26" t="s">
        <v>865</v>
      </c>
      <c r="F2" s="47" t="s">
        <v>866</v>
      </c>
      <c r="G2" s="47" t="s">
        <v>867</v>
      </c>
      <c r="H2" s="3">
        <v>1</v>
      </c>
      <c r="I2" s="40">
        <f>1/H2</f>
        <v>1</v>
      </c>
      <c r="J2" s="3" t="s">
        <v>868</v>
      </c>
      <c r="K2" s="26" t="s">
        <v>16</v>
      </c>
      <c r="L2" s="4">
        <v>2022</v>
      </c>
      <c r="M2" s="26" t="s">
        <v>869</v>
      </c>
    </row>
    <row r="3" spans="1:13" ht="229.5" customHeight="1">
      <c r="B3" s="3" t="s">
        <v>90</v>
      </c>
      <c r="C3" s="4" t="s">
        <v>11</v>
      </c>
      <c r="D3" s="3" t="s">
        <v>12</v>
      </c>
      <c r="E3" s="26" t="s">
        <v>870</v>
      </c>
      <c r="F3" s="26" t="s">
        <v>871</v>
      </c>
      <c r="G3" s="3" t="s">
        <v>872</v>
      </c>
      <c r="H3" s="3">
        <v>1</v>
      </c>
      <c r="I3" s="40">
        <v>0.25</v>
      </c>
      <c r="J3" s="3" t="s">
        <v>873</v>
      </c>
      <c r="K3" s="26" t="s">
        <v>16</v>
      </c>
      <c r="L3" s="4">
        <v>2022</v>
      </c>
      <c r="M3" s="26" t="s">
        <v>874</v>
      </c>
    </row>
    <row r="4" spans="1:13" ht="105">
      <c r="B4" s="3" t="s">
        <v>90</v>
      </c>
      <c r="C4" s="4" t="s">
        <v>11</v>
      </c>
      <c r="D4" s="3" t="s">
        <v>12</v>
      </c>
      <c r="E4" s="26" t="s">
        <v>875</v>
      </c>
      <c r="F4" s="26" t="s">
        <v>876</v>
      </c>
      <c r="G4" s="26" t="s">
        <v>877</v>
      </c>
      <c r="H4" s="3">
        <v>6</v>
      </c>
      <c r="I4" s="48">
        <f>(1/H4)/3</f>
        <v>5.5555555555555552E-2</v>
      </c>
      <c r="J4" s="29" t="s">
        <v>878</v>
      </c>
      <c r="K4" s="26" t="s">
        <v>16</v>
      </c>
      <c r="L4" s="4">
        <v>2022</v>
      </c>
      <c r="M4" s="26" t="s">
        <v>879</v>
      </c>
    </row>
    <row r="5" spans="1:13" ht="120">
      <c r="B5" s="3" t="s">
        <v>90</v>
      </c>
      <c r="C5" s="4" t="s">
        <v>11</v>
      </c>
      <c r="D5" s="3" t="s">
        <v>12</v>
      </c>
      <c r="E5" s="26" t="s">
        <v>880</v>
      </c>
      <c r="F5" s="26" t="s">
        <v>881</v>
      </c>
      <c r="G5" s="26" t="s">
        <v>882</v>
      </c>
      <c r="H5" s="3">
        <v>3</v>
      </c>
      <c r="I5" s="48">
        <f>1/H5</f>
        <v>0.33333333333333331</v>
      </c>
      <c r="J5" s="10" t="s">
        <v>883</v>
      </c>
      <c r="K5" s="4" t="s">
        <v>35</v>
      </c>
      <c r="L5" s="4">
        <v>2022</v>
      </c>
      <c r="M5" s="26" t="s">
        <v>884</v>
      </c>
    </row>
    <row r="6" spans="1:13" ht="75">
      <c r="B6" s="3" t="s">
        <v>90</v>
      </c>
      <c r="C6" s="4" t="s">
        <v>11</v>
      </c>
      <c r="D6" s="3" t="s">
        <v>12</v>
      </c>
      <c r="E6" s="3" t="s">
        <v>885</v>
      </c>
      <c r="F6" s="26" t="s">
        <v>886</v>
      </c>
      <c r="G6" s="26" t="s">
        <v>887</v>
      </c>
      <c r="H6" s="3">
        <v>1</v>
      </c>
      <c r="I6" s="40">
        <f>1/H6</f>
        <v>1</v>
      </c>
      <c r="J6" s="25" t="s">
        <v>888</v>
      </c>
      <c r="K6" s="4" t="s">
        <v>16</v>
      </c>
      <c r="L6" s="4">
        <v>2022</v>
      </c>
      <c r="M6" s="26" t="s">
        <v>889</v>
      </c>
    </row>
    <row r="7" spans="1:13" ht="165">
      <c r="B7" s="3" t="s">
        <v>90</v>
      </c>
      <c r="C7" s="4" t="s">
        <v>11</v>
      </c>
      <c r="D7" s="3" t="s">
        <v>12</v>
      </c>
      <c r="E7" s="26" t="s">
        <v>890</v>
      </c>
      <c r="F7" s="26" t="s">
        <v>891</v>
      </c>
      <c r="G7" s="26" t="s">
        <v>892</v>
      </c>
      <c r="H7" s="4">
        <v>2</v>
      </c>
      <c r="I7" s="40">
        <f>(1/H7)/4</f>
        <v>0.125</v>
      </c>
      <c r="J7" s="25" t="s">
        <v>893</v>
      </c>
      <c r="K7" s="4" t="s">
        <v>16</v>
      </c>
      <c r="L7" s="4">
        <v>2022</v>
      </c>
      <c r="M7" s="26" t="s">
        <v>894</v>
      </c>
    </row>
    <row r="8" spans="1:13" ht="105">
      <c r="B8" s="3" t="s">
        <v>90</v>
      </c>
      <c r="C8" s="4" t="s">
        <v>11</v>
      </c>
      <c r="D8" s="3" t="s">
        <v>12</v>
      </c>
      <c r="E8" s="26" t="s">
        <v>895</v>
      </c>
      <c r="F8" s="26" t="s">
        <v>896</v>
      </c>
      <c r="G8" s="26" t="s">
        <v>897</v>
      </c>
      <c r="H8" s="3">
        <v>3</v>
      </c>
      <c r="I8" s="40">
        <f>(1/H8)/3</f>
        <v>0.1111111111111111</v>
      </c>
      <c r="J8" s="34" t="s">
        <v>893</v>
      </c>
      <c r="K8" s="26" t="s">
        <v>16</v>
      </c>
      <c r="L8" s="4">
        <v>2022</v>
      </c>
      <c r="M8" s="26" t="s">
        <v>898</v>
      </c>
    </row>
    <row r="9" spans="1:13" ht="135">
      <c r="B9" s="3" t="s">
        <v>90</v>
      </c>
      <c r="C9" s="4" t="s">
        <v>11</v>
      </c>
      <c r="D9" s="3" t="s">
        <v>12</v>
      </c>
      <c r="E9" s="4" t="s">
        <v>899</v>
      </c>
      <c r="F9" s="26" t="s">
        <v>900</v>
      </c>
      <c r="G9" s="3" t="s">
        <v>148</v>
      </c>
      <c r="H9" s="3">
        <v>1</v>
      </c>
      <c r="I9" s="40">
        <f>((1/H9)/5)*4</f>
        <v>0.8</v>
      </c>
      <c r="J9" s="49" t="s">
        <v>873</v>
      </c>
      <c r="K9" s="26" t="s">
        <v>16</v>
      </c>
      <c r="L9" s="4">
        <v>2022</v>
      </c>
      <c r="M9" s="26" t="s">
        <v>901</v>
      </c>
    </row>
    <row r="10" spans="1:13" ht="159.75" customHeight="1">
      <c r="B10" s="3" t="s">
        <v>90</v>
      </c>
      <c r="C10" s="4" t="s">
        <v>11</v>
      </c>
      <c r="D10" s="3" t="s">
        <v>12</v>
      </c>
      <c r="E10" s="3" t="s">
        <v>902</v>
      </c>
      <c r="F10" s="26" t="s">
        <v>903</v>
      </c>
      <c r="G10" s="3" t="s">
        <v>904</v>
      </c>
      <c r="H10" s="3">
        <v>1</v>
      </c>
      <c r="I10" s="40">
        <v>0.5</v>
      </c>
      <c r="J10" s="3" t="s">
        <v>905</v>
      </c>
      <c r="K10" s="26" t="s">
        <v>16</v>
      </c>
      <c r="L10" s="4">
        <v>2022</v>
      </c>
      <c r="M10" s="26" t="s">
        <v>906</v>
      </c>
    </row>
    <row r="11" spans="1:13" ht="90">
      <c r="B11" s="3" t="s">
        <v>90</v>
      </c>
      <c r="C11" s="4" t="s">
        <v>11</v>
      </c>
      <c r="D11" s="3" t="s">
        <v>12</v>
      </c>
      <c r="E11" s="26" t="s">
        <v>907</v>
      </c>
      <c r="F11" s="26" t="s">
        <v>908</v>
      </c>
      <c r="G11" s="26" t="s">
        <v>909</v>
      </c>
      <c r="H11" s="3">
        <v>1</v>
      </c>
      <c r="I11" s="40">
        <f>1/H11</f>
        <v>1</v>
      </c>
      <c r="J11" s="34" t="s">
        <v>910</v>
      </c>
      <c r="K11" s="26" t="s">
        <v>35</v>
      </c>
      <c r="L11" s="4">
        <v>2022</v>
      </c>
      <c r="M11" s="26" t="s">
        <v>911</v>
      </c>
    </row>
    <row r="12" spans="1:13" ht="90">
      <c r="B12" s="3" t="s">
        <v>90</v>
      </c>
      <c r="C12" s="4" t="s">
        <v>11</v>
      </c>
      <c r="D12" s="3" t="s">
        <v>12</v>
      </c>
      <c r="E12" s="4" t="s">
        <v>912</v>
      </c>
      <c r="F12" s="26" t="s">
        <v>913</v>
      </c>
      <c r="G12" s="26" t="s">
        <v>914</v>
      </c>
      <c r="H12" s="3">
        <v>2</v>
      </c>
      <c r="I12" s="40">
        <f>1/H12</f>
        <v>0.5</v>
      </c>
      <c r="J12" s="34" t="s">
        <v>915</v>
      </c>
      <c r="K12" s="26" t="s">
        <v>35</v>
      </c>
      <c r="L12" s="4">
        <v>2022</v>
      </c>
      <c r="M12" s="26" t="s">
        <v>916</v>
      </c>
    </row>
    <row r="13" spans="1:13" ht="150">
      <c r="B13" s="3" t="s">
        <v>90</v>
      </c>
      <c r="C13" s="4" t="s">
        <v>11</v>
      </c>
      <c r="D13" s="3" t="s">
        <v>12</v>
      </c>
      <c r="E13" s="26" t="s">
        <v>917</v>
      </c>
      <c r="F13" s="26" t="s">
        <v>918</v>
      </c>
      <c r="G13" s="26" t="s">
        <v>919</v>
      </c>
      <c r="H13" s="26">
        <v>2</v>
      </c>
      <c r="I13" s="40">
        <f>((1/H13)/3)*1</f>
        <v>0.16666666666666666</v>
      </c>
      <c r="J13" s="34" t="s">
        <v>920</v>
      </c>
      <c r="K13" s="26" t="s">
        <v>35</v>
      </c>
      <c r="L13" s="4">
        <v>2022</v>
      </c>
      <c r="M13" s="26" t="s">
        <v>921</v>
      </c>
    </row>
    <row r="14" spans="1:13" ht="120">
      <c r="B14" s="3" t="s">
        <v>90</v>
      </c>
      <c r="C14" s="4" t="s">
        <v>11</v>
      </c>
      <c r="D14" s="3" t="s">
        <v>12</v>
      </c>
      <c r="E14" s="26" t="s">
        <v>922</v>
      </c>
      <c r="F14" s="26" t="s">
        <v>923</v>
      </c>
      <c r="G14" s="26" t="s">
        <v>924</v>
      </c>
      <c r="H14" s="3">
        <v>4</v>
      </c>
      <c r="I14" s="40">
        <f>(1/H14)/3</f>
        <v>8.3333333333333329E-2</v>
      </c>
      <c r="J14" s="34" t="s">
        <v>925</v>
      </c>
      <c r="K14" s="26" t="s">
        <v>35</v>
      </c>
      <c r="L14" s="4">
        <v>2022</v>
      </c>
      <c r="M14" s="26" t="s">
        <v>926</v>
      </c>
    </row>
    <row r="15" spans="1:13" ht="90">
      <c r="B15" s="3" t="s">
        <v>90</v>
      </c>
      <c r="C15" s="4" t="s">
        <v>11</v>
      </c>
      <c r="D15" s="3" t="s">
        <v>12</v>
      </c>
      <c r="E15" s="26" t="s">
        <v>927</v>
      </c>
      <c r="F15" s="26" t="s">
        <v>928</v>
      </c>
      <c r="G15" s="3" t="s">
        <v>929</v>
      </c>
      <c r="H15" s="3">
        <v>1</v>
      </c>
      <c r="I15" s="40">
        <f>(1/H15)/3</f>
        <v>0.33333333333333331</v>
      </c>
      <c r="J15" s="3" t="s">
        <v>930</v>
      </c>
      <c r="K15" s="26" t="s">
        <v>16</v>
      </c>
      <c r="L15" s="4">
        <v>2022</v>
      </c>
      <c r="M15" s="26" t="s">
        <v>931</v>
      </c>
    </row>
    <row r="16" spans="1:13" ht="120">
      <c r="B16" s="3" t="s">
        <v>90</v>
      </c>
      <c r="C16" s="4" t="s">
        <v>11</v>
      </c>
      <c r="D16" s="3" t="s">
        <v>12</v>
      </c>
      <c r="E16" s="26" t="s">
        <v>932</v>
      </c>
      <c r="F16" s="26" t="s">
        <v>933</v>
      </c>
      <c r="G16" s="50" t="s">
        <v>87</v>
      </c>
      <c r="H16" s="3">
        <v>1</v>
      </c>
      <c r="I16" s="40">
        <f>1/H16</f>
        <v>1</v>
      </c>
      <c r="J16" s="51" t="s">
        <v>934</v>
      </c>
      <c r="K16" s="26" t="s">
        <v>16</v>
      </c>
      <c r="L16" s="4">
        <v>2021</v>
      </c>
      <c r="M16" s="26" t="s">
        <v>935</v>
      </c>
    </row>
    <row r="17" spans="2:13" ht="90">
      <c r="B17" s="3" t="s">
        <v>90</v>
      </c>
      <c r="C17" s="4" t="s">
        <v>11</v>
      </c>
      <c r="D17" s="3" t="s">
        <v>12</v>
      </c>
      <c r="E17" s="26" t="s">
        <v>936</v>
      </c>
      <c r="F17" s="26" t="s">
        <v>937</v>
      </c>
      <c r="G17" s="3" t="s">
        <v>938</v>
      </c>
      <c r="H17" s="3">
        <v>4</v>
      </c>
      <c r="I17" s="40">
        <f>(1/H17)/3</f>
        <v>8.3333333333333329E-2</v>
      </c>
      <c r="J17" s="51" t="s">
        <v>934</v>
      </c>
      <c r="K17" s="26" t="s">
        <v>16</v>
      </c>
      <c r="L17" s="4">
        <v>2021</v>
      </c>
      <c r="M17" s="26" t="s">
        <v>939</v>
      </c>
    </row>
    <row r="18" spans="2:13" ht="120">
      <c r="B18" s="3" t="s">
        <v>90</v>
      </c>
      <c r="C18" s="4" t="s">
        <v>11</v>
      </c>
      <c r="D18" s="3" t="s">
        <v>12</v>
      </c>
      <c r="E18" s="26" t="s">
        <v>940</v>
      </c>
      <c r="F18" s="26" t="s">
        <v>941</v>
      </c>
      <c r="G18" s="5" t="s">
        <v>942</v>
      </c>
      <c r="H18" s="52">
        <v>2</v>
      </c>
      <c r="I18" s="40">
        <f>1/H18</f>
        <v>0.5</v>
      </c>
      <c r="J18" s="31" t="s">
        <v>943</v>
      </c>
      <c r="K18" s="4" t="s">
        <v>35</v>
      </c>
      <c r="L18" s="4">
        <v>2022</v>
      </c>
      <c r="M18" s="26" t="s">
        <v>944</v>
      </c>
    </row>
    <row r="19" spans="2:13" ht="120">
      <c r="B19" s="3" t="s">
        <v>90</v>
      </c>
      <c r="C19" s="4" t="s">
        <v>11</v>
      </c>
      <c r="D19" s="3" t="s">
        <v>12</v>
      </c>
      <c r="E19" s="26" t="s">
        <v>945</v>
      </c>
      <c r="F19" s="26" t="s">
        <v>946</v>
      </c>
      <c r="G19" s="3" t="s">
        <v>947</v>
      </c>
      <c r="H19" s="3">
        <v>2</v>
      </c>
      <c r="I19" s="40">
        <f>1/H19</f>
        <v>0.5</v>
      </c>
      <c r="J19" s="53" t="s">
        <v>934</v>
      </c>
      <c r="K19" s="26" t="s">
        <v>35</v>
      </c>
      <c r="L19" s="4">
        <v>2022</v>
      </c>
      <c r="M19" s="26" t="s">
        <v>948</v>
      </c>
    </row>
    <row r="20" spans="2:13" ht="120">
      <c r="B20" s="3" t="s">
        <v>90</v>
      </c>
      <c r="C20" s="4" t="s">
        <v>11</v>
      </c>
      <c r="D20" s="3" t="s">
        <v>12</v>
      </c>
      <c r="E20" s="4" t="s">
        <v>949</v>
      </c>
      <c r="F20" s="26" t="s">
        <v>950</v>
      </c>
      <c r="G20" s="3" t="s">
        <v>951</v>
      </c>
      <c r="H20" s="3">
        <v>2</v>
      </c>
      <c r="I20" s="40">
        <f>((1/H20)/6)*2</f>
        <v>0.16666666666666666</v>
      </c>
      <c r="J20" s="34" t="s">
        <v>952</v>
      </c>
      <c r="K20" s="26" t="s">
        <v>35</v>
      </c>
      <c r="L20" s="4">
        <v>2022</v>
      </c>
      <c r="M20" s="26" t="s">
        <v>953</v>
      </c>
    </row>
    <row r="21" spans="2:13" ht="105">
      <c r="B21" s="3" t="s">
        <v>90</v>
      </c>
      <c r="C21" s="4" t="s">
        <v>11</v>
      </c>
      <c r="D21" s="3" t="s">
        <v>12</v>
      </c>
      <c r="E21" s="4" t="s">
        <v>954</v>
      </c>
      <c r="F21" s="26" t="s">
        <v>955</v>
      </c>
      <c r="G21" s="3" t="s">
        <v>87</v>
      </c>
      <c r="H21" s="3">
        <v>1</v>
      </c>
      <c r="I21" s="40">
        <v>0.5</v>
      </c>
      <c r="J21" s="34" t="s">
        <v>956</v>
      </c>
      <c r="K21" s="26" t="s">
        <v>35</v>
      </c>
      <c r="L21" s="4">
        <v>2022</v>
      </c>
      <c r="M21" s="26" t="s">
        <v>957</v>
      </c>
    </row>
    <row r="22" spans="2:13" ht="105">
      <c r="B22" s="3" t="s">
        <v>90</v>
      </c>
      <c r="C22" s="4" t="s">
        <v>11</v>
      </c>
      <c r="D22" s="3" t="s">
        <v>12</v>
      </c>
      <c r="E22" s="32" t="s">
        <v>958</v>
      </c>
      <c r="F22" s="26" t="s">
        <v>959</v>
      </c>
      <c r="G22" s="3" t="s">
        <v>960</v>
      </c>
      <c r="H22" s="3">
        <v>1</v>
      </c>
      <c r="I22" s="40">
        <f>1/H22</f>
        <v>1</v>
      </c>
      <c r="J22" s="34" t="s">
        <v>88</v>
      </c>
      <c r="K22" s="26" t="s">
        <v>16</v>
      </c>
      <c r="L22" s="4">
        <v>2022</v>
      </c>
      <c r="M22" s="26" t="s">
        <v>961</v>
      </c>
    </row>
    <row r="23" spans="2:13" ht="105">
      <c r="B23" s="3" t="s">
        <v>90</v>
      </c>
      <c r="C23" s="4" t="s">
        <v>11</v>
      </c>
      <c r="D23" s="3" t="s">
        <v>12</v>
      </c>
      <c r="E23" s="4" t="s">
        <v>962</v>
      </c>
      <c r="F23" s="32" t="s">
        <v>963</v>
      </c>
      <c r="G23" s="4" t="s">
        <v>157</v>
      </c>
      <c r="H23" s="4">
        <v>1</v>
      </c>
      <c r="I23" s="40">
        <f>1/H23</f>
        <v>1</v>
      </c>
      <c r="J23" s="25" t="s">
        <v>964</v>
      </c>
      <c r="K23" s="4" t="s">
        <v>35</v>
      </c>
      <c r="L23" s="4">
        <v>2022</v>
      </c>
      <c r="M23" s="4" t="s">
        <v>965</v>
      </c>
    </row>
    <row r="24" spans="2:13" ht="253.5" customHeight="1">
      <c r="B24" s="3" t="s">
        <v>90</v>
      </c>
      <c r="C24" s="4" t="s">
        <v>11</v>
      </c>
      <c r="D24" s="3" t="s">
        <v>12</v>
      </c>
      <c r="E24" s="76" t="s">
        <v>966</v>
      </c>
      <c r="F24" s="5" t="s">
        <v>967</v>
      </c>
      <c r="G24" s="5" t="s">
        <v>968</v>
      </c>
      <c r="H24" s="52">
        <v>1</v>
      </c>
      <c r="I24" s="40">
        <f>1/H24</f>
        <v>1</v>
      </c>
      <c r="J24" s="34" t="s">
        <v>969</v>
      </c>
      <c r="K24" s="26" t="s">
        <v>16</v>
      </c>
      <c r="L24" s="4">
        <v>2022</v>
      </c>
      <c r="M24" s="26" t="s">
        <v>970</v>
      </c>
    </row>
    <row r="25" spans="2:13" ht="105">
      <c r="B25" s="3" t="s">
        <v>90</v>
      </c>
      <c r="C25" s="4" t="s">
        <v>11</v>
      </c>
      <c r="D25" s="3" t="s">
        <v>12</v>
      </c>
      <c r="E25" s="32" t="s">
        <v>971</v>
      </c>
      <c r="F25" s="4" t="s">
        <v>972</v>
      </c>
      <c r="G25" s="3" t="s">
        <v>973</v>
      </c>
      <c r="H25" s="3">
        <v>1</v>
      </c>
      <c r="I25" s="40">
        <v>0.5</v>
      </c>
      <c r="J25" s="25" t="s">
        <v>974</v>
      </c>
      <c r="K25" s="3" t="s">
        <v>35</v>
      </c>
      <c r="L25" s="4">
        <v>2022</v>
      </c>
      <c r="M25" s="4" t="s">
        <v>975</v>
      </c>
    </row>
    <row r="26" spans="2:13" ht="60">
      <c r="B26" s="3" t="s">
        <v>90</v>
      </c>
      <c r="C26" s="4" t="s">
        <v>11</v>
      </c>
      <c r="D26" s="3" t="s">
        <v>12</v>
      </c>
      <c r="E26" s="32" t="s">
        <v>976</v>
      </c>
      <c r="F26" s="32" t="s">
        <v>977</v>
      </c>
      <c r="G26" s="3" t="s">
        <v>978</v>
      </c>
      <c r="H26" s="3">
        <v>2</v>
      </c>
      <c r="I26" s="40">
        <f>(1/H26)/3</f>
        <v>0.16666666666666666</v>
      </c>
      <c r="J26" s="25" t="s">
        <v>979</v>
      </c>
      <c r="K26" s="3" t="s">
        <v>35</v>
      </c>
      <c r="L26" s="4">
        <v>2022</v>
      </c>
      <c r="M26" s="4" t="s">
        <v>980</v>
      </c>
    </row>
    <row r="27" spans="2:13" ht="120">
      <c r="B27" s="3" t="s">
        <v>10</v>
      </c>
      <c r="C27" s="4" t="s">
        <v>11</v>
      </c>
      <c r="D27" s="3" t="s">
        <v>12</v>
      </c>
      <c r="E27" s="26" t="s">
        <v>981</v>
      </c>
      <c r="F27" s="77" t="s">
        <v>982</v>
      </c>
      <c r="G27" s="26" t="s">
        <v>983</v>
      </c>
      <c r="H27" s="4">
        <v>3</v>
      </c>
      <c r="I27" s="48">
        <f>1/H27</f>
        <v>0.33333333333333331</v>
      </c>
      <c r="J27" s="34" t="s">
        <v>984</v>
      </c>
      <c r="K27" s="26" t="s">
        <v>35</v>
      </c>
      <c r="L27" s="4">
        <v>2022</v>
      </c>
      <c r="M27" s="26" t="s">
        <v>985</v>
      </c>
    </row>
    <row r="28" spans="2:13" ht="105">
      <c r="B28" s="3" t="s">
        <v>10</v>
      </c>
      <c r="C28" s="4" t="s">
        <v>11</v>
      </c>
      <c r="D28" s="3" t="s">
        <v>12</v>
      </c>
      <c r="E28" s="26" t="s">
        <v>986</v>
      </c>
      <c r="F28" s="26" t="s">
        <v>987</v>
      </c>
      <c r="G28" s="26" t="s">
        <v>988</v>
      </c>
      <c r="H28" s="4">
        <v>2</v>
      </c>
      <c r="I28" s="40">
        <f>1/H28</f>
        <v>0.5</v>
      </c>
      <c r="J28" s="34" t="s">
        <v>989</v>
      </c>
      <c r="K28" s="26" t="s">
        <v>35</v>
      </c>
      <c r="L28" s="4">
        <v>2022</v>
      </c>
      <c r="M28" s="26" t="s">
        <v>990</v>
      </c>
    </row>
    <row r="29" spans="2:13" ht="266.25" customHeight="1">
      <c r="B29" s="3" t="s">
        <v>10</v>
      </c>
      <c r="C29" s="4" t="s">
        <v>11</v>
      </c>
      <c r="D29" s="3" t="s">
        <v>12</v>
      </c>
      <c r="E29" s="77" t="s">
        <v>991</v>
      </c>
      <c r="F29" s="26" t="s">
        <v>987</v>
      </c>
      <c r="G29" s="26" t="s">
        <v>988</v>
      </c>
      <c r="H29" s="4">
        <v>2</v>
      </c>
      <c r="I29" s="40">
        <v>0.4</v>
      </c>
      <c r="J29" s="34" t="s">
        <v>989</v>
      </c>
      <c r="K29" s="26" t="s">
        <v>35</v>
      </c>
      <c r="L29" s="4">
        <v>2022</v>
      </c>
      <c r="M29" s="26" t="s">
        <v>990</v>
      </c>
    </row>
    <row r="30" spans="2:13" ht="135">
      <c r="B30" s="3" t="s">
        <v>10</v>
      </c>
      <c r="C30" s="4" t="s">
        <v>11</v>
      </c>
      <c r="D30" s="3" t="s">
        <v>12</v>
      </c>
      <c r="E30" s="26" t="s">
        <v>992</v>
      </c>
      <c r="F30" s="26" t="s">
        <v>993</v>
      </c>
      <c r="G30" s="26" t="s">
        <v>887</v>
      </c>
      <c r="H30" s="3">
        <v>1</v>
      </c>
      <c r="I30" s="40">
        <f>1/H30</f>
        <v>1</v>
      </c>
      <c r="J30" s="31" t="s">
        <v>994</v>
      </c>
      <c r="K30" s="5" t="s">
        <v>16</v>
      </c>
      <c r="L30" s="4">
        <v>2022</v>
      </c>
      <c r="M30" s="26" t="s">
        <v>995</v>
      </c>
    </row>
    <row r="31" spans="2:13" ht="75">
      <c r="B31" s="3" t="s">
        <v>10</v>
      </c>
      <c r="C31" s="4" t="s">
        <v>11</v>
      </c>
      <c r="D31" s="3" t="s">
        <v>12</v>
      </c>
      <c r="E31" s="26" t="s">
        <v>996</v>
      </c>
      <c r="F31" s="26" t="s">
        <v>997</v>
      </c>
      <c r="G31" s="3" t="s">
        <v>872</v>
      </c>
      <c r="H31" s="3">
        <v>1</v>
      </c>
      <c r="I31" s="40">
        <f>1/H31</f>
        <v>1</v>
      </c>
      <c r="J31" s="34" t="s">
        <v>930</v>
      </c>
      <c r="K31" s="4" t="s">
        <v>16</v>
      </c>
      <c r="L31" s="4">
        <v>2022</v>
      </c>
      <c r="M31" s="26" t="s">
        <v>998</v>
      </c>
    </row>
    <row r="32" spans="2:13" ht="105">
      <c r="B32" s="3" t="s">
        <v>10</v>
      </c>
      <c r="C32" s="4" t="s">
        <v>11</v>
      </c>
      <c r="D32" s="3" t="s">
        <v>12</v>
      </c>
      <c r="E32" s="3" t="s">
        <v>999</v>
      </c>
      <c r="F32" s="26" t="s">
        <v>1000</v>
      </c>
      <c r="G32" s="26" t="s">
        <v>1001</v>
      </c>
      <c r="H32" s="3">
        <v>2</v>
      </c>
      <c r="I32" s="40">
        <f>1/H32</f>
        <v>0.5</v>
      </c>
      <c r="J32" s="49" t="s">
        <v>873</v>
      </c>
      <c r="K32" s="4" t="s">
        <v>16</v>
      </c>
      <c r="L32" s="4">
        <v>2022</v>
      </c>
      <c r="M32" s="26" t="s">
        <v>1002</v>
      </c>
    </row>
    <row r="33" spans="2:13" ht="90">
      <c r="B33" s="3" t="s">
        <v>10</v>
      </c>
      <c r="C33" s="4" t="s">
        <v>11</v>
      </c>
      <c r="D33" s="3" t="s">
        <v>12</v>
      </c>
      <c r="E33" s="26" t="s">
        <v>1003</v>
      </c>
      <c r="F33" s="26" t="s">
        <v>1004</v>
      </c>
      <c r="G33" s="26" t="s">
        <v>1005</v>
      </c>
      <c r="H33" s="3">
        <v>4</v>
      </c>
      <c r="I33" s="40">
        <f>1/H33</f>
        <v>0.25</v>
      </c>
      <c r="J33" s="3" t="s">
        <v>1006</v>
      </c>
      <c r="K33" s="26" t="s">
        <v>35</v>
      </c>
      <c r="L33" s="4">
        <v>2022</v>
      </c>
      <c r="M33" s="26" t="s">
        <v>1007</v>
      </c>
    </row>
    <row r="34" spans="2:13" ht="135">
      <c r="B34" s="3" t="s">
        <v>10</v>
      </c>
      <c r="C34" s="4" t="s">
        <v>11</v>
      </c>
      <c r="D34" s="3" t="s">
        <v>12</v>
      </c>
      <c r="E34" s="26" t="s">
        <v>1008</v>
      </c>
      <c r="F34" s="26" t="s">
        <v>1009</v>
      </c>
      <c r="G34" s="26" t="s">
        <v>1010</v>
      </c>
      <c r="H34" s="3">
        <v>4</v>
      </c>
      <c r="I34" s="40">
        <f>1/H34</f>
        <v>0.25</v>
      </c>
      <c r="J34" s="25" t="s">
        <v>1011</v>
      </c>
      <c r="K34" s="26" t="s">
        <v>35</v>
      </c>
      <c r="L34" s="4">
        <v>2022</v>
      </c>
      <c r="M34" s="26" t="s">
        <v>1012</v>
      </c>
    </row>
    <row r="35" spans="2:13" ht="105">
      <c r="B35" s="3" t="s">
        <v>10</v>
      </c>
      <c r="C35" s="4" t="s">
        <v>11</v>
      </c>
      <c r="D35" s="3" t="s">
        <v>12</v>
      </c>
      <c r="E35" s="26" t="s">
        <v>1013</v>
      </c>
      <c r="F35" s="26" t="s">
        <v>1014</v>
      </c>
      <c r="G35" s="26" t="s">
        <v>1015</v>
      </c>
      <c r="H35" s="52">
        <v>1</v>
      </c>
      <c r="I35" s="40">
        <f>(1/H35)/4</f>
        <v>0.25</v>
      </c>
      <c r="J35" s="49" t="s">
        <v>873</v>
      </c>
      <c r="K35" s="26" t="s">
        <v>35</v>
      </c>
      <c r="L35" s="4">
        <v>2022</v>
      </c>
      <c r="M35" s="26" t="s">
        <v>1016</v>
      </c>
    </row>
    <row r="36" spans="2:13" ht="120">
      <c r="B36" s="3" t="s">
        <v>10</v>
      </c>
      <c r="C36" s="4" t="s">
        <v>11</v>
      </c>
      <c r="D36" s="3" t="s">
        <v>12</v>
      </c>
      <c r="E36" s="26" t="s">
        <v>1017</v>
      </c>
      <c r="F36" s="26" t="s">
        <v>1018</v>
      </c>
      <c r="G36" s="26" t="s">
        <v>1019</v>
      </c>
      <c r="H36" s="3">
        <v>3</v>
      </c>
      <c r="I36" s="40">
        <v>0.25</v>
      </c>
      <c r="J36" s="25" t="s">
        <v>1020</v>
      </c>
      <c r="K36" s="26" t="s">
        <v>16</v>
      </c>
      <c r="L36" s="4">
        <v>2022</v>
      </c>
      <c r="M36" s="26" t="s">
        <v>1021</v>
      </c>
    </row>
    <row r="37" spans="2:13" ht="120">
      <c r="B37" s="3" t="s">
        <v>10</v>
      </c>
      <c r="C37" s="4" t="s">
        <v>11</v>
      </c>
      <c r="D37" s="3" t="s">
        <v>12</v>
      </c>
      <c r="E37" s="26" t="s">
        <v>1022</v>
      </c>
      <c r="F37" s="26" t="s">
        <v>1023</v>
      </c>
      <c r="G37" s="26" t="s">
        <v>1024</v>
      </c>
      <c r="H37" s="3">
        <v>3</v>
      </c>
      <c r="I37" s="40">
        <f>((1/H37)/5)*4</f>
        <v>0.26666666666666666</v>
      </c>
      <c r="J37" s="3" t="s">
        <v>930</v>
      </c>
      <c r="K37" s="26" t="s">
        <v>16</v>
      </c>
      <c r="L37" s="4">
        <v>2022</v>
      </c>
      <c r="M37" s="26" t="s">
        <v>1025</v>
      </c>
    </row>
    <row r="38" spans="2:13" ht="165" customHeight="1">
      <c r="B38" s="3" t="s">
        <v>10</v>
      </c>
      <c r="C38" s="4" t="s">
        <v>11</v>
      </c>
      <c r="D38" s="3" t="s">
        <v>12</v>
      </c>
      <c r="E38" s="72" t="s">
        <v>1026</v>
      </c>
      <c r="F38" s="4" t="s">
        <v>1027</v>
      </c>
      <c r="G38" s="3" t="s">
        <v>1028</v>
      </c>
      <c r="H38" s="3">
        <v>2</v>
      </c>
      <c r="I38" s="40">
        <v>0.375</v>
      </c>
      <c r="J38" s="25" t="s">
        <v>373</v>
      </c>
      <c r="K38" s="4" t="s">
        <v>16</v>
      </c>
      <c r="L38" s="4">
        <v>2022</v>
      </c>
      <c r="M38" s="4" t="s">
        <v>1029</v>
      </c>
    </row>
    <row r="39" spans="2:13" ht="120">
      <c r="B39" s="3" t="s">
        <v>10</v>
      </c>
      <c r="C39" s="4" t="s">
        <v>11</v>
      </c>
      <c r="D39" s="3" t="s">
        <v>12</v>
      </c>
      <c r="E39" s="4" t="s">
        <v>1030</v>
      </c>
      <c r="F39" s="4" t="s">
        <v>1031</v>
      </c>
      <c r="G39" s="4" t="s">
        <v>1032</v>
      </c>
      <c r="H39" s="4">
        <v>2</v>
      </c>
      <c r="I39" s="40">
        <f>((1/H39)/5)*2</f>
        <v>0.2</v>
      </c>
      <c r="J39" s="4" t="s">
        <v>1033</v>
      </c>
      <c r="K39" s="4" t="s">
        <v>35</v>
      </c>
      <c r="L39" s="4">
        <v>2022</v>
      </c>
      <c r="M39" s="4" t="s">
        <v>1034</v>
      </c>
    </row>
    <row r="40" spans="2:13" ht="105">
      <c r="B40" s="3" t="s">
        <v>10</v>
      </c>
      <c r="C40" s="4" t="s">
        <v>11</v>
      </c>
      <c r="D40" s="3" t="s">
        <v>12</v>
      </c>
      <c r="E40" s="26" t="s">
        <v>1035</v>
      </c>
      <c r="F40" s="26" t="s">
        <v>1036</v>
      </c>
      <c r="G40" s="4" t="s">
        <v>1037</v>
      </c>
      <c r="H40" s="4">
        <v>2</v>
      </c>
      <c r="I40" s="40">
        <f>(1/H40)/4</f>
        <v>0.125</v>
      </c>
      <c r="J40" s="34" t="s">
        <v>1038</v>
      </c>
      <c r="K40" s="4" t="s">
        <v>35</v>
      </c>
      <c r="L40" s="4">
        <v>2022</v>
      </c>
      <c r="M40" s="26" t="s">
        <v>1039</v>
      </c>
    </row>
    <row r="41" spans="2:13" ht="75">
      <c r="B41" s="3" t="s">
        <v>10</v>
      </c>
      <c r="C41" s="4" t="s">
        <v>11</v>
      </c>
      <c r="D41" s="3" t="s">
        <v>12</v>
      </c>
      <c r="E41" s="26" t="s">
        <v>1040</v>
      </c>
      <c r="F41" s="26" t="s">
        <v>1041</v>
      </c>
      <c r="G41" s="3" t="s">
        <v>87</v>
      </c>
      <c r="H41" s="3">
        <v>1</v>
      </c>
      <c r="I41" s="40">
        <f>1/H41</f>
        <v>1</v>
      </c>
      <c r="J41" s="3" t="s">
        <v>1042</v>
      </c>
      <c r="K41" s="4" t="s">
        <v>35</v>
      </c>
      <c r="L41" s="4">
        <v>2022</v>
      </c>
      <c r="M41" s="26" t="s">
        <v>1043</v>
      </c>
    </row>
    <row r="42" spans="2:13" ht="120">
      <c r="B42" s="3" t="s">
        <v>10</v>
      </c>
      <c r="C42" s="4" t="s">
        <v>11</v>
      </c>
      <c r="D42" s="3" t="s">
        <v>12</v>
      </c>
      <c r="E42" s="4" t="s">
        <v>1044</v>
      </c>
      <c r="F42" s="26" t="s">
        <v>1045</v>
      </c>
      <c r="G42" s="4" t="s">
        <v>1046</v>
      </c>
      <c r="H42" s="4">
        <v>4</v>
      </c>
      <c r="I42" s="40">
        <v>0.125</v>
      </c>
      <c r="J42" s="31" t="s">
        <v>1047</v>
      </c>
      <c r="K42" s="26" t="s">
        <v>35</v>
      </c>
      <c r="L42" s="4">
        <v>2022</v>
      </c>
      <c r="M42" s="26" t="s">
        <v>1048</v>
      </c>
    </row>
    <row r="43" spans="2:13" ht="115.5">
      <c r="B43" s="3" t="s">
        <v>10</v>
      </c>
      <c r="C43" s="4" t="s">
        <v>11</v>
      </c>
      <c r="D43" s="3" t="s">
        <v>12</v>
      </c>
      <c r="E43" s="26" t="s">
        <v>1049</v>
      </c>
      <c r="F43" s="26" t="s">
        <v>1050</v>
      </c>
      <c r="G43" s="5" t="s">
        <v>87</v>
      </c>
      <c r="H43" s="26">
        <v>1</v>
      </c>
      <c r="I43" s="40">
        <f>1/H43</f>
        <v>1</v>
      </c>
      <c r="J43" s="34" t="s">
        <v>1051</v>
      </c>
      <c r="K43" s="26" t="s">
        <v>35</v>
      </c>
      <c r="L43" s="4">
        <v>2022</v>
      </c>
      <c r="M43" s="54" t="s">
        <v>1052</v>
      </c>
    </row>
    <row r="44" spans="2:13" ht="75">
      <c r="B44" s="3" t="s">
        <v>10</v>
      </c>
      <c r="C44" s="4" t="s">
        <v>11</v>
      </c>
      <c r="D44" s="3" t="s">
        <v>12</v>
      </c>
      <c r="E44" s="73" t="s">
        <v>1053</v>
      </c>
      <c r="F44" s="26" t="s">
        <v>1054</v>
      </c>
      <c r="G44" s="3" t="s">
        <v>87</v>
      </c>
      <c r="H44" s="3">
        <v>1</v>
      </c>
      <c r="I44" s="40">
        <f>1/H44</f>
        <v>1</v>
      </c>
      <c r="J44" s="10" t="s">
        <v>1055</v>
      </c>
      <c r="K44" s="26" t="s">
        <v>16</v>
      </c>
      <c r="L44" s="4">
        <v>2022</v>
      </c>
      <c r="M44" s="26" t="s">
        <v>1056</v>
      </c>
    </row>
    <row r="45" spans="2:13" ht="75">
      <c r="B45" s="3" t="s">
        <v>10</v>
      </c>
      <c r="C45" s="4" t="s">
        <v>11</v>
      </c>
      <c r="D45" s="3" t="s">
        <v>12</v>
      </c>
      <c r="E45" s="78" t="s">
        <v>1057</v>
      </c>
      <c r="F45" s="26" t="s">
        <v>1058</v>
      </c>
      <c r="G45" s="4" t="s">
        <v>148</v>
      </c>
      <c r="H45" s="4">
        <v>1</v>
      </c>
      <c r="I45" s="40">
        <v>0.75</v>
      </c>
      <c r="J45" s="34" t="s">
        <v>373</v>
      </c>
      <c r="K45" s="26" t="s">
        <v>16</v>
      </c>
      <c r="L45" s="4">
        <v>2022</v>
      </c>
      <c r="M45" s="26" t="s">
        <v>1059</v>
      </c>
    </row>
    <row r="46" spans="2:13" ht="270" customHeight="1">
      <c r="B46" s="3" t="s">
        <v>10</v>
      </c>
      <c r="C46" s="4" t="s">
        <v>11</v>
      </c>
      <c r="D46" s="3" t="s">
        <v>12</v>
      </c>
      <c r="E46" s="72" t="s">
        <v>1060</v>
      </c>
      <c r="F46" s="5" t="s">
        <v>1061</v>
      </c>
      <c r="G46" s="4" t="s">
        <v>1062</v>
      </c>
      <c r="H46" s="4">
        <v>4</v>
      </c>
      <c r="I46" s="40">
        <f>1/H46</f>
        <v>0.25</v>
      </c>
      <c r="J46" s="25" t="s">
        <v>1063</v>
      </c>
      <c r="K46" s="26" t="s">
        <v>35</v>
      </c>
      <c r="L46" s="4">
        <v>2022</v>
      </c>
      <c r="M46" s="26" t="s">
        <v>1064</v>
      </c>
    </row>
    <row r="47" spans="2:13" ht="75">
      <c r="B47" s="3" t="s">
        <v>10</v>
      </c>
      <c r="C47" s="4" t="s">
        <v>11</v>
      </c>
      <c r="D47" s="3" t="s">
        <v>12</v>
      </c>
      <c r="E47" s="55" t="s">
        <v>1065</v>
      </c>
      <c r="F47" s="5" t="s">
        <v>1066</v>
      </c>
      <c r="G47" s="4" t="s">
        <v>148</v>
      </c>
      <c r="H47" s="4">
        <v>1</v>
      </c>
      <c r="I47" s="40">
        <f>1/H47</f>
        <v>1</v>
      </c>
      <c r="J47" s="56" t="s">
        <v>88</v>
      </c>
      <c r="K47" s="26" t="s">
        <v>16</v>
      </c>
      <c r="L47" s="4">
        <v>2022</v>
      </c>
      <c r="M47" s="26" t="s">
        <v>1067</v>
      </c>
    </row>
    <row r="48" spans="2:13" ht="90">
      <c r="B48" s="3" t="s">
        <v>10</v>
      </c>
      <c r="C48" s="4" t="s">
        <v>11</v>
      </c>
      <c r="D48" s="3" t="s">
        <v>12</v>
      </c>
      <c r="E48" s="76" t="s">
        <v>1068</v>
      </c>
      <c r="F48" s="26" t="s">
        <v>1069</v>
      </c>
      <c r="G48" s="3" t="s">
        <v>1070</v>
      </c>
      <c r="H48" s="3">
        <v>3</v>
      </c>
      <c r="I48" s="40">
        <v>0.3</v>
      </c>
      <c r="J48" s="57" t="s">
        <v>88</v>
      </c>
      <c r="K48" s="5" t="s">
        <v>16</v>
      </c>
      <c r="L48" s="4">
        <v>2022</v>
      </c>
      <c r="M48" s="32" t="s">
        <v>1071</v>
      </c>
    </row>
    <row r="49" spans="2:13" ht="75">
      <c r="B49" s="3" t="s">
        <v>10</v>
      </c>
      <c r="C49" s="4" t="s">
        <v>11</v>
      </c>
      <c r="D49" s="3" t="s">
        <v>12</v>
      </c>
      <c r="E49" s="76" t="s">
        <v>1072</v>
      </c>
      <c r="F49" s="32" t="s">
        <v>1073</v>
      </c>
      <c r="G49" s="3" t="s">
        <v>148</v>
      </c>
      <c r="H49" s="3">
        <v>1</v>
      </c>
      <c r="I49" s="40">
        <f>1/H49</f>
        <v>1</v>
      </c>
      <c r="J49" s="34" t="s">
        <v>969</v>
      </c>
      <c r="K49" s="26" t="s">
        <v>16</v>
      </c>
      <c r="L49" s="4">
        <v>2022</v>
      </c>
      <c r="M49" s="26" t="s">
        <v>1074</v>
      </c>
    </row>
    <row r="50" spans="2:13" ht="120">
      <c r="B50" s="3" t="s">
        <v>10</v>
      </c>
      <c r="C50" s="4" t="s">
        <v>11</v>
      </c>
      <c r="D50" s="3" t="s">
        <v>12</v>
      </c>
      <c r="E50" s="32" t="s">
        <v>1075</v>
      </c>
      <c r="F50" s="32" t="s">
        <v>1076</v>
      </c>
      <c r="G50" s="32" t="s">
        <v>1077</v>
      </c>
      <c r="H50" s="3">
        <v>6</v>
      </c>
      <c r="I50" s="40">
        <f>(1/H50)/4</f>
        <v>4.1666666666666664E-2</v>
      </c>
      <c r="J50" s="34" t="s">
        <v>1078</v>
      </c>
      <c r="K50" s="26" t="s">
        <v>16</v>
      </c>
      <c r="L50" s="4">
        <v>2022</v>
      </c>
      <c r="M50" s="26" t="s">
        <v>1079</v>
      </c>
    </row>
    <row r="51" spans="2:13" ht="316.5" customHeight="1">
      <c r="B51" s="3" t="s">
        <v>10</v>
      </c>
      <c r="C51" s="4" t="s">
        <v>11</v>
      </c>
      <c r="D51" s="3" t="s">
        <v>12</v>
      </c>
      <c r="E51" s="72" t="s">
        <v>1080</v>
      </c>
      <c r="F51" s="76" t="s">
        <v>1081</v>
      </c>
      <c r="G51" s="32" t="s">
        <v>1082</v>
      </c>
      <c r="H51" s="4">
        <v>4</v>
      </c>
      <c r="I51" s="40">
        <f>1/H51</f>
        <v>0.25</v>
      </c>
      <c r="J51" s="58" t="s">
        <v>88</v>
      </c>
      <c r="K51" s="26" t="s">
        <v>16</v>
      </c>
      <c r="L51" s="4">
        <v>2022</v>
      </c>
      <c r="M51" s="26" t="s">
        <v>1083</v>
      </c>
    </row>
    <row r="52" spans="2:13" ht="75">
      <c r="B52" s="3" t="s">
        <v>10</v>
      </c>
      <c r="C52" s="4" t="s">
        <v>11</v>
      </c>
      <c r="D52" s="3" t="s">
        <v>12</v>
      </c>
      <c r="E52" s="4" t="s">
        <v>1084</v>
      </c>
      <c r="F52" s="4" t="s">
        <v>1085</v>
      </c>
      <c r="G52" s="3" t="s">
        <v>1086</v>
      </c>
      <c r="H52" s="3">
        <v>2</v>
      </c>
      <c r="I52" s="40">
        <v>0.33333333333319998</v>
      </c>
      <c r="J52" s="25" t="s">
        <v>1087</v>
      </c>
      <c r="K52" s="3" t="s">
        <v>35</v>
      </c>
      <c r="L52" s="4">
        <v>2022</v>
      </c>
      <c r="M52" s="4" t="s">
        <v>1088</v>
      </c>
    </row>
    <row r="53" spans="2:13" ht="255" customHeight="1">
      <c r="B53" s="3" t="s">
        <v>10</v>
      </c>
      <c r="C53" s="4" t="s">
        <v>11</v>
      </c>
      <c r="D53" s="3" t="s">
        <v>12</v>
      </c>
      <c r="E53" s="32" t="s">
        <v>1089</v>
      </c>
      <c r="F53" s="4" t="s">
        <v>1090</v>
      </c>
      <c r="G53" s="4" t="s">
        <v>1091</v>
      </c>
      <c r="H53" s="3">
        <v>4</v>
      </c>
      <c r="I53" s="40">
        <f>1/H53</f>
        <v>0.25</v>
      </c>
      <c r="J53" s="25" t="s">
        <v>1092</v>
      </c>
      <c r="K53" s="3" t="s">
        <v>35</v>
      </c>
      <c r="L53" s="4">
        <v>2022</v>
      </c>
      <c r="M53" s="4" t="s">
        <v>1093</v>
      </c>
    </row>
    <row r="54" spans="2:13" ht="60">
      <c r="B54" s="3" t="s">
        <v>10</v>
      </c>
      <c r="C54" s="4" t="s">
        <v>11</v>
      </c>
      <c r="D54" s="3" t="s">
        <v>12</v>
      </c>
      <c r="E54" s="72" t="s">
        <v>1094</v>
      </c>
      <c r="F54" s="4" t="s">
        <v>1095</v>
      </c>
      <c r="G54" s="3" t="s">
        <v>1096</v>
      </c>
      <c r="H54" s="3">
        <v>2</v>
      </c>
      <c r="I54" s="40">
        <f>1/H54</f>
        <v>0.5</v>
      </c>
      <c r="J54" s="25" t="s">
        <v>893</v>
      </c>
      <c r="K54" s="3" t="s">
        <v>16</v>
      </c>
      <c r="L54" s="4">
        <v>2022</v>
      </c>
      <c r="M54" s="4" t="s">
        <v>1097</v>
      </c>
    </row>
    <row r="55" spans="2:13" ht="347.25" customHeight="1">
      <c r="B55" s="3" t="s">
        <v>10</v>
      </c>
      <c r="C55" s="4" t="s">
        <v>11</v>
      </c>
      <c r="D55" s="3" t="s">
        <v>12</v>
      </c>
      <c r="E55" s="72" t="s">
        <v>1098</v>
      </c>
      <c r="F55" s="4" t="s">
        <v>1099</v>
      </c>
      <c r="G55" s="3" t="s">
        <v>1100</v>
      </c>
      <c r="H55" s="3">
        <v>3</v>
      </c>
      <c r="I55" s="3">
        <v>0.14814814814814814</v>
      </c>
      <c r="J55" s="25" t="s">
        <v>1101</v>
      </c>
      <c r="K55" s="3" t="s">
        <v>35</v>
      </c>
      <c r="L55" s="4">
        <v>2022</v>
      </c>
      <c r="M55" s="4" t="s">
        <v>1102</v>
      </c>
    </row>
    <row r="56" spans="2:13" ht="105">
      <c r="B56" s="3" t="s">
        <v>29</v>
      </c>
      <c r="C56" s="4" t="s">
        <v>11</v>
      </c>
      <c r="D56" s="3" t="s">
        <v>12</v>
      </c>
      <c r="E56" s="26" t="s">
        <v>875</v>
      </c>
      <c r="F56" s="26" t="s">
        <v>876</v>
      </c>
      <c r="G56" s="26" t="s">
        <v>877</v>
      </c>
      <c r="H56" s="3">
        <v>6</v>
      </c>
      <c r="I56" s="48">
        <f>(1/H56)/3</f>
        <v>5.5555555555555552E-2</v>
      </c>
      <c r="J56" s="29" t="s">
        <v>878</v>
      </c>
      <c r="K56" s="26" t="s">
        <v>16</v>
      </c>
      <c r="L56" s="4">
        <v>2022</v>
      </c>
      <c r="M56" s="26" t="s">
        <v>879</v>
      </c>
    </row>
    <row r="57" spans="2:13" ht="210">
      <c r="B57" s="3" t="s">
        <v>29</v>
      </c>
      <c r="C57" s="4" t="s">
        <v>11</v>
      </c>
      <c r="D57" s="3" t="s">
        <v>12</v>
      </c>
      <c r="E57" s="72" t="s">
        <v>1103</v>
      </c>
      <c r="F57" s="26" t="s">
        <v>1104</v>
      </c>
      <c r="G57" s="26" t="s">
        <v>1105</v>
      </c>
      <c r="H57" s="3">
        <v>3</v>
      </c>
      <c r="I57" s="48">
        <f>((1/H57)/6)*4</f>
        <v>0.22222222222222221</v>
      </c>
      <c r="J57" s="3" t="s">
        <v>905</v>
      </c>
      <c r="K57" s="4" t="s">
        <v>16</v>
      </c>
      <c r="L57" s="4">
        <v>2022</v>
      </c>
      <c r="M57" s="26" t="s">
        <v>1106</v>
      </c>
    </row>
    <row r="58" spans="2:13" ht="90">
      <c r="B58" s="3" t="s">
        <v>29</v>
      </c>
      <c r="C58" s="4" t="s">
        <v>11</v>
      </c>
      <c r="D58" s="3" t="s">
        <v>12</v>
      </c>
      <c r="E58" s="26" t="s">
        <v>1107</v>
      </c>
      <c r="F58" s="26" t="s">
        <v>1108</v>
      </c>
      <c r="G58" s="26" t="s">
        <v>1109</v>
      </c>
      <c r="H58" s="3">
        <v>6</v>
      </c>
      <c r="I58" s="48">
        <f>(1/H58)/2</f>
        <v>8.3333333333333329E-2</v>
      </c>
      <c r="J58" s="3" t="s">
        <v>1110</v>
      </c>
      <c r="K58" s="4" t="s">
        <v>35</v>
      </c>
      <c r="L58" s="4">
        <v>2022</v>
      </c>
      <c r="M58" s="26" t="s">
        <v>1111</v>
      </c>
    </row>
    <row r="59" spans="2:13" ht="165">
      <c r="B59" s="3" t="s">
        <v>29</v>
      </c>
      <c r="C59" s="4" t="s">
        <v>11</v>
      </c>
      <c r="D59" s="3" t="s">
        <v>12</v>
      </c>
      <c r="E59" s="26" t="s">
        <v>890</v>
      </c>
      <c r="F59" s="26" t="s">
        <v>891</v>
      </c>
      <c r="G59" s="26" t="s">
        <v>892</v>
      </c>
      <c r="H59" s="4">
        <v>2</v>
      </c>
      <c r="I59" s="40">
        <f>((1/H59)/4)*2</f>
        <v>0.25</v>
      </c>
      <c r="J59" s="25" t="s">
        <v>893</v>
      </c>
      <c r="K59" s="4" t="s">
        <v>16</v>
      </c>
      <c r="L59" s="4">
        <v>2022</v>
      </c>
      <c r="M59" s="26" t="s">
        <v>894</v>
      </c>
    </row>
    <row r="60" spans="2:13" ht="195">
      <c r="B60" s="3" t="s">
        <v>29</v>
      </c>
      <c r="C60" s="4" t="s">
        <v>11</v>
      </c>
      <c r="D60" s="3" t="s">
        <v>12</v>
      </c>
      <c r="E60" s="26" t="s">
        <v>1112</v>
      </c>
      <c r="F60" s="26" t="s">
        <v>1113</v>
      </c>
      <c r="G60" s="3" t="s">
        <v>1114</v>
      </c>
      <c r="H60" s="3">
        <v>1</v>
      </c>
      <c r="I60" s="40">
        <f>((1/H60)/6)*5</f>
        <v>0.83333333333333326</v>
      </c>
      <c r="J60" s="49" t="s">
        <v>873</v>
      </c>
      <c r="K60" s="26" t="s">
        <v>16</v>
      </c>
      <c r="L60" s="4">
        <v>2022</v>
      </c>
      <c r="M60" s="26" t="s">
        <v>1115</v>
      </c>
    </row>
    <row r="61" spans="2:13" ht="90">
      <c r="B61" s="3" t="s">
        <v>29</v>
      </c>
      <c r="C61" s="4" t="s">
        <v>11</v>
      </c>
      <c r="D61" s="3" t="s">
        <v>12</v>
      </c>
      <c r="E61" s="26" t="s">
        <v>1116</v>
      </c>
      <c r="F61" s="26" t="s">
        <v>1117</v>
      </c>
      <c r="G61" s="26" t="s">
        <v>498</v>
      </c>
      <c r="H61" s="3">
        <v>5</v>
      </c>
      <c r="I61" s="40">
        <f>((1/H61)/3)*2</f>
        <v>0.13333333333333333</v>
      </c>
      <c r="J61" s="3" t="s">
        <v>873</v>
      </c>
      <c r="K61" s="26" t="s">
        <v>16</v>
      </c>
      <c r="L61" s="4">
        <v>2022</v>
      </c>
      <c r="M61" s="26" t="s">
        <v>1118</v>
      </c>
    </row>
    <row r="62" spans="2:13" ht="105">
      <c r="B62" s="3" t="s">
        <v>29</v>
      </c>
      <c r="C62" s="4" t="s">
        <v>11</v>
      </c>
      <c r="D62" s="3" t="s">
        <v>12</v>
      </c>
      <c r="E62" s="26" t="s">
        <v>1119</v>
      </c>
      <c r="F62" s="26" t="s">
        <v>1120</v>
      </c>
      <c r="G62" s="26" t="s">
        <v>1121</v>
      </c>
      <c r="H62" s="3">
        <v>4</v>
      </c>
      <c r="I62" s="40">
        <f>1/H62</f>
        <v>0.25</v>
      </c>
      <c r="J62" s="34" t="s">
        <v>930</v>
      </c>
      <c r="K62" s="26" t="s">
        <v>16</v>
      </c>
      <c r="L62" s="4">
        <v>2022</v>
      </c>
      <c r="M62" s="26" t="s">
        <v>1122</v>
      </c>
    </row>
    <row r="63" spans="2:13" ht="90">
      <c r="B63" s="3" t="s">
        <v>29</v>
      </c>
      <c r="C63" s="4" t="s">
        <v>11</v>
      </c>
      <c r="D63" s="3" t="s">
        <v>12</v>
      </c>
      <c r="E63" s="4" t="s">
        <v>1123</v>
      </c>
      <c r="F63" s="26" t="s">
        <v>1124</v>
      </c>
      <c r="G63" s="3" t="s">
        <v>148</v>
      </c>
      <c r="H63" s="3">
        <v>1</v>
      </c>
      <c r="I63" s="40">
        <f>1/H63</f>
        <v>1</v>
      </c>
      <c r="J63" s="3" t="s">
        <v>873</v>
      </c>
      <c r="K63" s="26" t="s">
        <v>16</v>
      </c>
      <c r="L63" s="4">
        <v>2022</v>
      </c>
      <c r="M63" s="26" t="s">
        <v>1125</v>
      </c>
    </row>
    <row r="64" spans="2:13" ht="105">
      <c r="B64" s="3" t="s">
        <v>29</v>
      </c>
      <c r="C64" s="4" t="s">
        <v>11</v>
      </c>
      <c r="D64" s="3" t="s">
        <v>12</v>
      </c>
      <c r="E64" s="26" t="s">
        <v>895</v>
      </c>
      <c r="F64" s="26" t="s">
        <v>896</v>
      </c>
      <c r="G64" s="26" t="s">
        <v>897</v>
      </c>
      <c r="H64" s="3">
        <v>3</v>
      </c>
      <c r="I64" s="40">
        <f>((1/H64)/3)*2</f>
        <v>0.22222222222222221</v>
      </c>
      <c r="J64" s="34" t="s">
        <v>893</v>
      </c>
      <c r="K64" s="26" t="s">
        <v>16</v>
      </c>
      <c r="L64" s="4">
        <v>2022</v>
      </c>
      <c r="M64" s="26" t="s">
        <v>898</v>
      </c>
    </row>
    <row r="65" spans="2:13" ht="135">
      <c r="B65" s="3" t="s">
        <v>29</v>
      </c>
      <c r="C65" s="4" t="s">
        <v>11</v>
      </c>
      <c r="D65" s="3" t="s">
        <v>12</v>
      </c>
      <c r="E65" s="26" t="s">
        <v>1126</v>
      </c>
      <c r="F65" s="26" t="s">
        <v>1127</v>
      </c>
      <c r="G65" s="26" t="s">
        <v>1128</v>
      </c>
      <c r="H65" s="3">
        <v>5</v>
      </c>
      <c r="I65" s="40">
        <f>1/H65</f>
        <v>0.2</v>
      </c>
      <c r="J65" s="3" t="s">
        <v>1129</v>
      </c>
      <c r="K65" s="26" t="s">
        <v>35</v>
      </c>
      <c r="L65" s="4">
        <v>2022</v>
      </c>
      <c r="M65" s="26" t="s">
        <v>1130</v>
      </c>
    </row>
    <row r="66" spans="2:13" ht="255" customHeight="1">
      <c r="B66" s="3" t="s">
        <v>29</v>
      </c>
      <c r="C66" s="4" t="s">
        <v>11</v>
      </c>
      <c r="D66" s="3" t="s">
        <v>12</v>
      </c>
      <c r="E66" s="26" t="s">
        <v>1131</v>
      </c>
      <c r="F66" s="26" t="s">
        <v>1132</v>
      </c>
      <c r="G66" s="3" t="s">
        <v>1133</v>
      </c>
      <c r="H66" s="3">
        <v>3</v>
      </c>
      <c r="I66" s="40">
        <f>1/H66</f>
        <v>0.33333333333333331</v>
      </c>
      <c r="J66" s="34" t="s">
        <v>1134</v>
      </c>
      <c r="K66" s="26" t="s">
        <v>16</v>
      </c>
      <c r="L66" s="4">
        <v>2022</v>
      </c>
      <c r="M66" s="26" t="s">
        <v>1135</v>
      </c>
    </row>
    <row r="67" spans="2:13" ht="135">
      <c r="B67" s="3" t="s">
        <v>29</v>
      </c>
      <c r="C67" s="4" t="s">
        <v>11</v>
      </c>
      <c r="D67" s="3" t="s">
        <v>12</v>
      </c>
      <c r="E67" s="26" t="s">
        <v>1136</v>
      </c>
      <c r="F67" s="26" t="s">
        <v>1137</v>
      </c>
      <c r="G67" s="26" t="s">
        <v>1138</v>
      </c>
      <c r="H67" s="3">
        <v>4</v>
      </c>
      <c r="I67" s="40">
        <f>1/H67</f>
        <v>0.25</v>
      </c>
      <c r="J67" s="34" t="s">
        <v>1139</v>
      </c>
      <c r="K67" s="26" t="s">
        <v>35</v>
      </c>
      <c r="L67" s="4">
        <v>2022</v>
      </c>
      <c r="M67" s="26" t="s">
        <v>1140</v>
      </c>
    </row>
    <row r="68" spans="2:13" ht="150">
      <c r="B68" s="3" t="s">
        <v>29</v>
      </c>
      <c r="C68" s="4" t="s">
        <v>11</v>
      </c>
      <c r="D68" s="3" t="s">
        <v>12</v>
      </c>
      <c r="E68" s="26" t="s">
        <v>917</v>
      </c>
      <c r="F68" s="26" t="s">
        <v>918</v>
      </c>
      <c r="G68" s="26" t="s">
        <v>919</v>
      </c>
      <c r="H68" s="26">
        <v>2</v>
      </c>
      <c r="I68" s="40">
        <f>((1/H68)/3)*2</f>
        <v>0.33333333333333331</v>
      </c>
      <c r="J68" s="34" t="s">
        <v>920</v>
      </c>
      <c r="K68" s="26" t="s">
        <v>35</v>
      </c>
      <c r="L68" s="4">
        <v>2022</v>
      </c>
      <c r="M68" s="26" t="s">
        <v>921</v>
      </c>
    </row>
    <row r="69" spans="2:13" ht="209.25" customHeight="1">
      <c r="B69" s="3" t="s">
        <v>29</v>
      </c>
      <c r="C69" s="4" t="s">
        <v>11</v>
      </c>
      <c r="D69" s="3" t="s">
        <v>12</v>
      </c>
      <c r="E69" s="26" t="s">
        <v>1022</v>
      </c>
      <c r="F69" s="26" t="s">
        <v>1023</v>
      </c>
      <c r="G69" s="26" t="s">
        <v>1024</v>
      </c>
      <c r="H69" s="3">
        <v>3</v>
      </c>
      <c r="I69" s="40">
        <f>(1/H69)/5</f>
        <v>6.6666666666666666E-2</v>
      </c>
      <c r="J69" s="3" t="s">
        <v>930</v>
      </c>
      <c r="K69" s="26" t="s">
        <v>16</v>
      </c>
      <c r="L69" s="4">
        <v>2022</v>
      </c>
      <c r="M69" s="26" t="s">
        <v>1025</v>
      </c>
    </row>
    <row r="70" spans="2:13" ht="120">
      <c r="B70" s="3" t="s">
        <v>29</v>
      </c>
      <c r="C70" s="4" t="s">
        <v>11</v>
      </c>
      <c r="D70" s="3" t="s">
        <v>12</v>
      </c>
      <c r="E70" s="26" t="s">
        <v>922</v>
      </c>
      <c r="F70" s="26" t="s">
        <v>923</v>
      </c>
      <c r="G70" s="26" t="s">
        <v>924</v>
      </c>
      <c r="H70" s="3">
        <v>4</v>
      </c>
      <c r="I70" s="40">
        <f>(1/H70)/3</f>
        <v>8.3333333333333329E-2</v>
      </c>
      <c r="J70" s="34" t="s">
        <v>925</v>
      </c>
      <c r="K70" s="26" t="s">
        <v>35</v>
      </c>
      <c r="L70" s="4">
        <v>2022</v>
      </c>
      <c r="M70" s="26" t="s">
        <v>926</v>
      </c>
    </row>
    <row r="71" spans="2:13" ht="201" customHeight="1">
      <c r="B71" s="3" t="s">
        <v>29</v>
      </c>
      <c r="C71" s="4" t="s">
        <v>11</v>
      </c>
      <c r="D71" s="3" t="s">
        <v>12</v>
      </c>
      <c r="E71" s="26" t="s">
        <v>1141</v>
      </c>
      <c r="F71" s="26" t="s">
        <v>1142</v>
      </c>
      <c r="G71" s="26" t="s">
        <v>1143</v>
      </c>
      <c r="H71" s="52">
        <v>3</v>
      </c>
      <c r="I71" s="40">
        <f>((1/H71)/3)*2</f>
        <v>0.22222222222222221</v>
      </c>
      <c r="J71" s="34" t="s">
        <v>1144</v>
      </c>
      <c r="K71" s="26" t="s">
        <v>35</v>
      </c>
      <c r="L71" s="4">
        <v>2022</v>
      </c>
      <c r="M71" s="26" t="s">
        <v>1145</v>
      </c>
    </row>
    <row r="72" spans="2:13" ht="90">
      <c r="B72" s="3" t="s">
        <v>29</v>
      </c>
      <c r="C72" s="4" t="s">
        <v>11</v>
      </c>
      <c r="D72" s="3" t="s">
        <v>12</v>
      </c>
      <c r="E72" s="26" t="s">
        <v>927</v>
      </c>
      <c r="F72" s="26" t="s">
        <v>928</v>
      </c>
      <c r="G72" s="3" t="s">
        <v>929</v>
      </c>
      <c r="H72" s="3">
        <v>1</v>
      </c>
      <c r="I72" s="40">
        <f>(1/H72)/3</f>
        <v>0.33333333333333331</v>
      </c>
      <c r="J72" s="3" t="s">
        <v>930</v>
      </c>
      <c r="K72" s="26" t="s">
        <v>16</v>
      </c>
      <c r="L72" s="4">
        <v>2022</v>
      </c>
      <c r="M72" s="26" t="s">
        <v>931</v>
      </c>
    </row>
    <row r="73" spans="2:13" ht="195">
      <c r="B73" s="3" t="s">
        <v>29</v>
      </c>
      <c r="C73" s="4" t="s">
        <v>11</v>
      </c>
      <c r="D73" s="3" t="s">
        <v>12</v>
      </c>
      <c r="E73" s="26" t="s">
        <v>1146</v>
      </c>
      <c r="F73" s="26" t="s">
        <v>1147</v>
      </c>
      <c r="G73" s="26" t="s">
        <v>1148</v>
      </c>
      <c r="H73" s="3">
        <v>4</v>
      </c>
      <c r="I73" s="40">
        <f>1/H73</f>
        <v>0.25</v>
      </c>
      <c r="J73" s="34" t="s">
        <v>1149</v>
      </c>
      <c r="K73" s="26" t="s">
        <v>16</v>
      </c>
      <c r="L73" s="4">
        <v>2022</v>
      </c>
      <c r="M73" s="26" t="s">
        <v>1150</v>
      </c>
    </row>
    <row r="74" spans="2:13" ht="120">
      <c r="B74" s="3" t="s">
        <v>29</v>
      </c>
      <c r="C74" s="4" t="s">
        <v>11</v>
      </c>
      <c r="D74" s="3" t="s">
        <v>12</v>
      </c>
      <c r="E74" s="4" t="s">
        <v>1151</v>
      </c>
      <c r="F74" s="26" t="s">
        <v>1152</v>
      </c>
      <c r="G74" s="3" t="s">
        <v>1153</v>
      </c>
      <c r="H74" s="3">
        <v>1</v>
      </c>
      <c r="I74" s="40">
        <f>1/H74</f>
        <v>1</v>
      </c>
      <c r="J74" s="59" t="s">
        <v>873</v>
      </c>
      <c r="K74" s="26" t="s">
        <v>16</v>
      </c>
      <c r="L74" s="4">
        <v>2022</v>
      </c>
      <c r="M74" s="26" t="s">
        <v>1154</v>
      </c>
    </row>
    <row r="75" spans="2:13" ht="90">
      <c r="B75" s="3" t="s">
        <v>29</v>
      </c>
      <c r="C75" s="4" t="s">
        <v>11</v>
      </c>
      <c r="D75" s="3" t="s">
        <v>12</v>
      </c>
      <c r="E75" s="26" t="s">
        <v>936</v>
      </c>
      <c r="F75" s="26" t="s">
        <v>937</v>
      </c>
      <c r="G75" s="3" t="s">
        <v>938</v>
      </c>
      <c r="H75" s="3">
        <v>4</v>
      </c>
      <c r="I75" s="40">
        <f>(1/H75)/3</f>
        <v>8.3333333333333329E-2</v>
      </c>
      <c r="J75" s="51" t="s">
        <v>934</v>
      </c>
      <c r="K75" s="26" t="s">
        <v>16</v>
      </c>
      <c r="L75" s="4">
        <v>2021</v>
      </c>
      <c r="M75" s="26" t="s">
        <v>939</v>
      </c>
    </row>
    <row r="76" spans="2:13" ht="75">
      <c r="B76" s="3" t="s">
        <v>29</v>
      </c>
      <c r="C76" s="4" t="s">
        <v>11</v>
      </c>
      <c r="D76" s="3" t="s">
        <v>12</v>
      </c>
      <c r="E76" s="4" t="s">
        <v>1155</v>
      </c>
      <c r="F76" s="60" t="s">
        <v>1156</v>
      </c>
      <c r="G76" s="3" t="s">
        <v>1157</v>
      </c>
      <c r="H76" s="3">
        <v>2</v>
      </c>
      <c r="I76" s="40">
        <f>1/H76</f>
        <v>0.5</v>
      </c>
      <c r="J76" s="51" t="s">
        <v>934</v>
      </c>
      <c r="K76" s="4" t="s">
        <v>16</v>
      </c>
      <c r="L76" s="4">
        <v>2021</v>
      </c>
      <c r="M76" s="4" t="s">
        <v>1158</v>
      </c>
    </row>
    <row r="77" spans="2:13" ht="120">
      <c r="B77" s="3" t="s">
        <v>29</v>
      </c>
      <c r="C77" s="4" t="s">
        <v>11</v>
      </c>
      <c r="D77" s="3" t="s">
        <v>12</v>
      </c>
      <c r="E77" s="72" t="s">
        <v>1026</v>
      </c>
      <c r="F77" s="4" t="s">
        <v>1027</v>
      </c>
      <c r="G77" s="3" t="s">
        <v>1028</v>
      </c>
      <c r="H77" s="3">
        <v>2</v>
      </c>
      <c r="I77" s="40">
        <f>((1/H77)/4)*1</f>
        <v>0.125</v>
      </c>
      <c r="J77" s="25" t="s">
        <v>373</v>
      </c>
      <c r="K77" s="4" t="s">
        <v>16</v>
      </c>
      <c r="L77" s="4">
        <v>2022</v>
      </c>
      <c r="M77" s="4" t="s">
        <v>1029</v>
      </c>
    </row>
    <row r="78" spans="2:13" ht="120">
      <c r="B78" s="3" t="s">
        <v>29</v>
      </c>
      <c r="C78" s="4" t="s">
        <v>11</v>
      </c>
      <c r="D78" s="3" t="s">
        <v>12</v>
      </c>
      <c r="E78" s="4" t="s">
        <v>1159</v>
      </c>
      <c r="F78" s="78" t="s">
        <v>1160</v>
      </c>
      <c r="G78" s="4" t="s">
        <v>1161</v>
      </c>
      <c r="H78" s="3">
        <v>7</v>
      </c>
      <c r="I78" s="40">
        <f>1/H78</f>
        <v>0.14285714285714285</v>
      </c>
      <c r="J78" s="34" t="s">
        <v>1162</v>
      </c>
      <c r="K78" s="4" t="s">
        <v>16</v>
      </c>
      <c r="L78" s="4">
        <v>2022</v>
      </c>
      <c r="M78" s="4" t="s">
        <v>1163</v>
      </c>
    </row>
    <row r="79" spans="2:13" ht="120">
      <c r="B79" s="3" t="s">
        <v>29</v>
      </c>
      <c r="C79" s="4" t="s">
        <v>11</v>
      </c>
      <c r="D79" s="3" t="s">
        <v>12</v>
      </c>
      <c r="E79" s="26" t="s">
        <v>1164</v>
      </c>
      <c r="F79" s="26" t="s">
        <v>1165</v>
      </c>
      <c r="G79" s="4" t="s">
        <v>87</v>
      </c>
      <c r="H79" s="4">
        <v>1</v>
      </c>
      <c r="I79" s="40">
        <v>0.5</v>
      </c>
      <c r="J79" s="53" t="s">
        <v>934</v>
      </c>
      <c r="K79" s="26" t="s">
        <v>16</v>
      </c>
      <c r="L79" s="4">
        <v>2022</v>
      </c>
      <c r="M79" s="26" t="s">
        <v>1166</v>
      </c>
    </row>
    <row r="80" spans="2:13" ht="120">
      <c r="B80" s="3" t="s">
        <v>29</v>
      </c>
      <c r="C80" s="4" t="s">
        <v>11</v>
      </c>
      <c r="D80" s="3" t="s">
        <v>12</v>
      </c>
      <c r="E80" s="4" t="s">
        <v>1044</v>
      </c>
      <c r="F80" s="26" t="s">
        <v>1045</v>
      </c>
      <c r="G80" s="4" t="s">
        <v>1046</v>
      </c>
      <c r="H80" s="4">
        <v>4</v>
      </c>
      <c r="I80" s="40">
        <v>0.125</v>
      </c>
      <c r="J80" s="31" t="s">
        <v>1047</v>
      </c>
      <c r="K80" s="26" t="s">
        <v>35</v>
      </c>
      <c r="L80" s="4">
        <v>2022</v>
      </c>
      <c r="M80" s="26" t="s">
        <v>1048</v>
      </c>
    </row>
    <row r="81" spans="2:13" ht="150">
      <c r="B81" s="3" t="s">
        <v>29</v>
      </c>
      <c r="C81" s="4" t="s">
        <v>11</v>
      </c>
      <c r="D81" s="3" t="s">
        <v>12</v>
      </c>
      <c r="E81" s="26" t="s">
        <v>1167</v>
      </c>
      <c r="F81" s="26" t="s">
        <v>1168</v>
      </c>
      <c r="G81" s="3" t="s">
        <v>1169</v>
      </c>
      <c r="H81" s="3">
        <v>2</v>
      </c>
      <c r="I81" s="40">
        <f>((1/H81)/8)*2</f>
        <v>0.125</v>
      </c>
      <c r="J81" s="53" t="s">
        <v>934</v>
      </c>
      <c r="K81" s="26" t="s">
        <v>16</v>
      </c>
      <c r="L81" s="4">
        <v>2022</v>
      </c>
      <c r="M81" s="26" t="s">
        <v>1170</v>
      </c>
    </row>
    <row r="82" spans="2:13" ht="120">
      <c r="B82" s="3" t="s">
        <v>29</v>
      </c>
      <c r="C82" s="4" t="s">
        <v>11</v>
      </c>
      <c r="D82" s="3" t="s">
        <v>12</v>
      </c>
      <c r="E82" s="4" t="s">
        <v>949</v>
      </c>
      <c r="F82" s="26" t="s">
        <v>950</v>
      </c>
      <c r="G82" s="3" t="s">
        <v>951</v>
      </c>
      <c r="H82" s="3">
        <v>2</v>
      </c>
      <c r="I82" s="40">
        <f>((1/H82)/6)*3</f>
        <v>0.25</v>
      </c>
      <c r="J82" s="34" t="s">
        <v>952</v>
      </c>
      <c r="K82" s="26" t="s">
        <v>35</v>
      </c>
      <c r="L82" s="4">
        <v>2022</v>
      </c>
      <c r="M82" s="26" t="s">
        <v>953</v>
      </c>
    </row>
    <row r="83" spans="2:13" ht="135">
      <c r="B83" s="3" t="s">
        <v>29</v>
      </c>
      <c r="C83" s="4" t="s">
        <v>11</v>
      </c>
      <c r="D83" s="3" t="s">
        <v>12</v>
      </c>
      <c r="E83" s="4" t="s">
        <v>1171</v>
      </c>
      <c r="F83" s="26" t="s">
        <v>1172</v>
      </c>
      <c r="G83" s="3" t="s">
        <v>1173</v>
      </c>
      <c r="H83" s="3">
        <v>5</v>
      </c>
      <c r="I83" s="40">
        <f>1/H83</f>
        <v>0.2</v>
      </c>
      <c r="J83" s="53" t="s">
        <v>934</v>
      </c>
      <c r="K83" s="26" t="s">
        <v>16</v>
      </c>
      <c r="L83" s="4">
        <v>2022</v>
      </c>
      <c r="M83" s="26" t="s">
        <v>1174</v>
      </c>
    </row>
    <row r="84" spans="2:13" ht="165">
      <c r="B84" s="3" t="s">
        <v>29</v>
      </c>
      <c r="C84" s="4" t="s">
        <v>11</v>
      </c>
      <c r="D84" s="3" t="s">
        <v>12</v>
      </c>
      <c r="E84" s="4" t="s">
        <v>1175</v>
      </c>
      <c r="F84" s="26" t="s">
        <v>1176</v>
      </c>
      <c r="G84" s="3" t="s">
        <v>1177</v>
      </c>
      <c r="H84" s="3">
        <v>2</v>
      </c>
      <c r="I84" s="40">
        <f>((1/H84)/4)*2</f>
        <v>0.25</v>
      </c>
      <c r="J84" s="53" t="s">
        <v>934</v>
      </c>
      <c r="K84" s="26" t="s">
        <v>16</v>
      </c>
      <c r="L84" s="4">
        <v>2022</v>
      </c>
      <c r="M84" s="26" t="s">
        <v>1178</v>
      </c>
    </row>
    <row r="85" spans="2:13" ht="105">
      <c r="B85" s="3" t="s">
        <v>29</v>
      </c>
      <c r="C85" s="4" t="s">
        <v>11</v>
      </c>
      <c r="D85" s="3" t="s">
        <v>12</v>
      </c>
      <c r="E85" s="4" t="s">
        <v>1179</v>
      </c>
      <c r="F85" s="26" t="s">
        <v>1180</v>
      </c>
      <c r="G85" s="3" t="s">
        <v>87</v>
      </c>
      <c r="H85" s="3">
        <v>1</v>
      </c>
      <c r="I85" s="40">
        <f>((1/H85)/4)*1</f>
        <v>0.25</v>
      </c>
      <c r="J85" s="10" t="s">
        <v>1055</v>
      </c>
      <c r="K85" s="26" t="s">
        <v>16</v>
      </c>
      <c r="L85" s="4">
        <v>2022</v>
      </c>
      <c r="M85" s="26" t="s">
        <v>1181</v>
      </c>
    </row>
    <row r="86" spans="2:13" ht="135">
      <c r="B86" s="3" t="s">
        <v>29</v>
      </c>
      <c r="C86" s="4" t="s">
        <v>11</v>
      </c>
      <c r="D86" s="3" t="s">
        <v>12</v>
      </c>
      <c r="E86" s="79" t="s">
        <v>1182</v>
      </c>
      <c r="F86" s="26" t="s">
        <v>1183</v>
      </c>
      <c r="G86" s="4" t="s">
        <v>1184</v>
      </c>
      <c r="H86" s="4">
        <v>2</v>
      </c>
      <c r="I86" s="40">
        <f>1/H86</f>
        <v>0.5</v>
      </c>
      <c r="J86" s="3" t="s">
        <v>88</v>
      </c>
      <c r="K86" s="26" t="s">
        <v>16</v>
      </c>
      <c r="L86" s="4">
        <v>2022</v>
      </c>
      <c r="M86" s="5" t="s">
        <v>1185</v>
      </c>
    </row>
    <row r="87" spans="2:13" ht="75">
      <c r="B87" s="3" t="s">
        <v>29</v>
      </c>
      <c r="C87" s="4" t="s">
        <v>11</v>
      </c>
      <c r="D87" s="3" t="s">
        <v>12</v>
      </c>
      <c r="E87" s="78" t="s">
        <v>1186</v>
      </c>
      <c r="F87" s="26" t="s">
        <v>1058</v>
      </c>
      <c r="G87" s="4" t="s">
        <v>148</v>
      </c>
      <c r="H87" s="4">
        <v>1</v>
      </c>
      <c r="I87" s="40">
        <v>0.25</v>
      </c>
      <c r="J87" s="34" t="s">
        <v>373</v>
      </c>
      <c r="K87" s="26" t="s">
        <v>16</v>
      </c>
      <c r="L87" s="4">
        <v>2022</v>
      </c>
      <c r="M87" s="26" t="s">
        <v>1059</v>
      </c>
    </row>
    <row r="88" spans="2:13" ht="120">
      <c r="B88" s="3" t="s">
        <v>29</v>
      </c>
      <c r="C88" s="4" t="s">
        <v>11</v>
      </c>
      <c r="D88" s="3" t="s">
        <v>12</v>
      </c>
      <c r="E88" s="76" t="s">
        <v>1187</v>
      </c>
      <c r="F88" s="32" t="s">
        <v>1076</v>
      </c>
      <c r="G88" s="32" t="s">
        <v>1077</v>
      </c>
      <c r="H88" s="3">
        <v>6</v>
      </c>
      <c r="I88" s="40">
        <v>8.3333000000000004E-2</v>
      </c>
      <c r="J88" s="34" t="s">
        <v>1078</v>
      </c>
      <c r="K88" s="26" t="s">
        <v>16</v>
      </c>
      <c r="L88" s="4">
        <v>2022</v>
      </c>
      <c r="M88" s="26" t="s">
        <v>1079</v>
      </c>
    </row>
    <row r="89" spans="2:13" ht="60">
      <c r="B89" s="40" t="s">
        <v>29</v>
      </c>
      <c r="C89" s="4" t="s">
        <v>11</v>
      </c>
      <c r="D89" s="3" t="s">
        <v>12</v>
      </c>
      <c r="E89" s="76" t="s">
        <v>1188</v>
      </c>
      <c r="F89" s="4" t="s">
        <v>1189</v>
      </c>
      <c r="G89" s="4" t="s">
        <v>1190</v>
      </c>
      <c r="H89" s="3">
        <v>2</v>
      </c>
      <c r="I89" s="40">
        <v>0.25</v>
      </c>
      <c r="J89" s="10" t="s">
        <v>1191</v>
      </c>
      <c r="K89" s="4" t="s">
        <v>16</v>
      </c>
      <c r="L89" s="4">
        <v>2022</v>
      </c>
      <c r="M89" s="4" t="s">
        <v>1192</v>
      </c>
    </row>
    <row r="90" spans="2:13" ht="75">
      <c r="B90" s="40" t="s">
        <v>29</v>
      </c>
      <c r="C90" s="4" t="s">
        <v>11</v>
      </c>
      <c r="D90" s="3" t="s">
        <v>12</v>
      </c>
      <c r="E90" s="76" t="s">
        <v>1193</v>
      </c>
      <c r="F90" s="32" t="s">
        <v>1194</v>
      </c>
      <c r="G90" s="32" t="s">
        <v>498</v>
      </c>
      <c r="H90" s="3">
        <v>5</v>
      </c>
      <c r="I90" s="40">
        <v>0.1</v>
      </c>
      <c r="J90" s="34" t="s">
        <v>893</v>
      </c>
      <c r="K90" s="4" t="s">
        <v>16</v>
      </c>
      <c r="L90" s="4">
        <v>2022</v>
      </c>
      <c r="M90" s="4" t="s">
        <v>1195</v>
      </c>
    </row>
    <row r="91" spans="2:13" ht="90">
      <c r="B91" s="3" t="s">
        <v>29</v>
      </c>
      <c r="C91" s="4" t="s">
        <v>11</v>
      </c>
      <c r="D91" s="3" t="s">
        <v>12</v>
      </c>
      <c r="E91" s="32" t="s">
        <v>1196</v>
      </c>
      <c r="F91" s="76" t="s">
        <v>1197</v>
      </c>
      <c r="G91" s="32" t="s">
        <v>1198</v>
      </c>
      <c r="H91" s="3">
        <v>5</v>
      </c>
      <c r="I91" s="40">
        <v>0.1</v>
      </c>
      <c r="J91" s="3" t="s">
        <v>88</v>
      </c>
      <c r="K91" s="4" t="s">
        <v>16</v>
      </c>
      <c r="L91" s="4">
        <v>2022</v>
      </c>
      <c r="M91" s="4" t="s">
        <v>1199</v>
      </c>
    </row>
    <row r="92" spans="2:13" ht="165">
      <c r="B92" s="3" t="s">
        <v>29</v>
      </c>
      <c r="C92" s="4" t="s">
        <v>11</v>
      </c>
      <c r="D92" s="3" t="s">
        <v>12</v>
      </c>
      <c r="E92" s="76" t="s">
        <v>1200</v>
      </c>
      <c r="F92" s="32" t="s">
        <v>1201</v>
      </c>
      <c r="G92" s="4" t="s">
        <v>148</v>
      </c>
      <c r="H92" s="4">
        <v>1</v>
      </c>
      <c r="I92" s="40">
        <v>0.57142857000000002</v>
      </c>
      <c r="J92" s="53" t="s">
        <v>88</v>
      </c>
      <c r="K92" s="26" t="s">
        <v>16</v>
      </c>
      <c r="L92" s="4">
        <v>2022</v>
      </c>
      <c r="M92" s="26" t="s">
        <v>1202</v>
      </c>
    </row>
    <row r="93" spans="2:13" ht="105">
      <c r="B93" s="3" t="s">
        <v>29</v>
      </c>
      <c r="C93" s="4" t="s">
        <v>11</v>
      </c>
      <c r="D93" s="3" t="s">
        <v>12</v>
      </c>
      <c r="E93" s="72" t="s">
        <v>1203</v>
      </c>
      <c r="F93" s="4" t="s">
        <v>1204</v>
      </c>
      <c r="G93" s="3" t="s">
        <v>1205</v>
      </c>
      <c r="H93" s="3">
        <v>3</v>
      </c>
      <c r="I93" s="40">
        <f>(1/H93)/2</f>
        <v>0.16666666666666666</v>
      </c>
      <c r="J93" s="25" t="s">
        <v>1206</v>
      </c>
      <c r="K93" s="3" t="s">
        <v>35</v>
      </c>
      <c r="L93" s="4">
        <v>2022</v>
      </c>
      <c r="M93" s="4" t="s">
        <v>1207</v>
      </c>
    </row>
    <row r="94" spans="2:13" ht="60">
      <c r="B94" s="3" t="s">
        <v>29</v>
      </c>
      <c r="C94" s="4" t="s">
        <v>11</v>
      </c>
      <c r="D94" s="3" t="s">
        <v>12</v>
      </c>
      <c r="E94" s="72" t="s">
        <v>1208</v>
      </c>
      <c r="F94" s="4" t="s">
        <v>1209</v>
      </c>
      <c r="G94" s="3" t="s">
        <v>1210</v>
      </c>
      <c r="H94" s="3">
        <v>3</v>
      </c>
      <c r="I94" s="40">
        <f>1/H94</f>
        <v>0.33333333333333331</v>
      </c>
      <c r="J94" s="25" t="s">
        <v>893</v>
      </c>
      <c r="K94" s="3" t="s">
        <v>16</v>
      </c>
      <c r="L94" s="4">
        <v>2022</v>
      </c>
      <c r="M94" s="4" t="s">
        <v>1211</v>
      </c>
    </row>
    <row r="95" spans="2:13" ht="45">
      <c r="B95" s="3" t="s">
        <v>29</v>
      </c>
      <c r="C95" s="4" t="s">
        <v>11</v>
      </c>
      <c r="D95" s="3" t="s">
        <v>12</v>
      </c>
      <c r="E95" s="4" t="s">
        <v>1212</v>
      </c>
      <c r="F95" s="4" t="s">
        <v>1213</v>
      </c>
      <c r="G95" s="4" t="s">
        <v>1214</v>
      </c>
      <c r="H95" s="3">
        <v>4</v>
      </c>
      <c r="I95" s="40">
        <f>1/H95</f>
        <v>0.25</v>
      </c>
      <c r="J95" s="25" t="s">
        <v>1215</v>
      </c>
      <c r="K95" s="3" t="s">
        <v>35</v>
      </c>
      <c r="L95" s="4">
        <v>2022</v>
      </c>
      <c r="M95" s="4" t="s">
        <v>1216</v>
      </c>
    </row>
    <row r="96" spans="2:13" ht="135">
      <c r="B96" s="3" t="s">
        <v>29</v>
      </c>
      <c r="C96" s="4" t="s">
        <v>11</v>
      </c>
      <c r="D96" s="3" t="s">
        <v>12</v>
      </c>
      <c r="E96" s="4" t="s">
        <v>1217</v>
      </c>
      <c r="F96" s="4" t="s">
        <v>1099</v>
      </c>
      <c r="G96" s="3" t="s">
        <v>1100</v>
      </c>
      <c r="H96" s="3">
        <v>3</v>
      </c>
      <c r="I96" s="3">
        <v>3.7037037037037035E-2</v>
      </c>
      <c r="J96" s="25" t="s">
        <v>1101</v>
      </c>
      <c r="K96" s="3" t="s">
        <v>35</v>
      </c>
      <c r="L96" s="4">
        <v>2022</v>
      </c>
      <c r="M96" s="4" t="s">
        <v>1102</v>
      </c>
    </row>
    <row r="97" spans="2:13" ht="150">
      <c r="B97" s="3" t="s">
        <v>39</v>
      </c>
      <c r="C97" s="4" t="s">
        <v>11</v>
      </c>
      <c r="D97" s="3" t="s">
        <v>12</v>
      </c>
      <c r="E97" s="72" t="s">
        <v>1218</v>
      </c>
      <c r="F97" s="26" t="s">
        <v>1219</v>
      </c>
      <c r="G97" s="26" t="s">
        <v>1220</v>
      </c>
      <c r="H97" s="3">
        <v>2</v>
      </c>
      <c r="I97" s="40">
        <f>1/H97</f>
        <v>0.5</v>
      </c>
      <c r="J97" s="40" t="s">
        <v>1221</v>
      </c>
      <c r="K97" s="41" t="s">
        <v>35</v>
      </c>
      <c r="L97" s="4">
        <v>2022</v>
      </c>
      <c r="M97" s="26" t="s">
        <v>1222</v>
      </c>
    </row>
    <row r="98" spans="2:13" ht="105">
      <c r="B98" s="3" t="s">
        <v>39</v>
      </c>
      <c r="C98" s="4" t="s">
        <v>11</v>
      </c>
      <c r="D98" s="3" t="s">
        <v>12</v>
      </c>
      <c r="E98" s="77" t="s">
        <v>991</v>
      </c>
      <c r="F98" s="26" t="s">
        <v>987</v>
      </c>
      <c r="G98" s="26" t="s">
        <v>988</v>
      </c>
      <c r="H98" s="4">
        <v>2</v>
      </c>
      <c r="I98" s="40">
        <v>0.1</v>
      </c>
      <c r="J98" s="34" t="s">
        <v>989</v>
      </c>
      <c r="K98" s="26" t="s">
        <v>35</v>
      </c>
      <c r="L98" s="4">
        <v>2022</v>
      </c>
      <c r="M98" s="26" t="s">
        <v>990</v>
      </c>
    </row>
    <row r="99" spans="2:13" ht="120">
      <c r="B99" s="3" t="s">
        <v>39</v>
      </c>
      <c r="C99" s="4" t="s">
        <v>11</v>
      </c>
      <c r="D99" s="3" t="s">
        <v>12</v>
      </c>
      <c r="E99" s="26" t="s">
        <v>870</v>
      </c>
      <c r="F99" s="26" t="s">
        <v>871</v>
      </c>
      <c r="G99" s="3" t="s">
        <v>872</v>
      </c>
      <c r="H99" s="3">
        <v>1</v>
      </c>
      <c r="I99" s="40">
        <v>0.75</v>
      </c>
      <c r="J99" s="3" t="s">
        <v>873</v>
      </c>
      <c r="K99" s="26" t="s">
        <v>16</v>
      </c>
      <c r="L99" s="4">
        <v>2022</v>
      </c>
      <c r="M99" s="26" t="s">
        <v>874</v>
      </c>
    </row>
    <row r="100" spans="2:13" ht="90">
      <c r="B100" s="3" t="s">
        <v>39</v>
      </c>
      <c r="C100" s="4" t="s">
        <v>11</v>
      </c>
      <c r="D100" s="3" t="s">
        <v>12</v>
      </c>
      <c r="E100" s="26" t="s">
        <v>1223</v>
      </c>
      <c r="F100" s="26" t="s">
        <v>1224</v>
      </c>
      <c r="G100" s="3" t="s">
        <v>904</v>
      </c>
      <c r="H100" s="3">
        <v>1</v>
      </c>
      <c r="I100" s="40">
        <f>1/H100</f>
        <v>1</v>
      </c>
      <c r="J100" s="61" t="s">
        <v>905</v>
      </c>
      <c r="K100" s="26" t="s">
        <v>16</v>
      </c>
      <c r="L100" s="4">
        <v>2022</v>
      </c>
      <c r="M100" s="26" t="s">
        <v>1225</v>
      </c>
    </row>
    <row r="101" spans="2:13" ht="90">
      <c r="B101" s="3" t="s">
        <v>39</v>
      </c>
      <c r="C101" s="4" t="s">
        <v>11</v>
      </c>
      <c r="D101" s="3" t="s">
        <v>12</v>
      </c>
      <c r="E101" s="26" t="s">
        <v>1226</v>
      </c>
      <c r="F101" s="26" t="s">
        <v>1227</v>
      </c>
      <c r="G101" s="26" t="s">
        <v>904</v>
      </c>
      <c r="H101" s="3">
        <v>1</v>
      </c>
      <c r="I101" s="40">
        <f>1/H101</f>
        <v>1</v>
      </c>
      <c r="J101" s="61" t="s">
        <v>905</v>
      </c>
      <c r="K101" s="26" t="s">
        <v>16</v>
      </c>
      <c r="L101" s="4">
        <v>2022</v>
      </c>
      <c r="M101" s="26" t="s">
        <v>1228</v>
      </c>
    </row>
    <row r="102" spans="2:13" ht="210">
      <c r="B102" s="3" t="s">
        <v>39</v>
      </c>
      <c r="C102" s="4" t="s">
        <v>11</v>
      </c>
      <c r="D102" s="3" t="s">
        <v>12</v>
      </c>
      <c r="E102" s="72" t="s">
        <v>1103</v>
      </c>
      <c r="F102" s="26" t="s">
        <v>1104</v>
      </c>
      <c r="G102" s="26" t="s">
        <v>1105</v>
      </c>
      <c r="H102" s="3">
        <v>3</v>
      </c>
      <c r="I102" s="48">
        <f>((1/H102)/6)*2</f>
        <v>0.1111111111111111</v>
      </c>
      <c r="J102" s="3" t="s">
        <v>905</v>
      </c>
      <c r="K102" s="4" t="s">
        <v>16</v>
      </c>
      <c r="L102" s="4">
        <v>2022</v>
      </c>
      <c r="M102" s="26" t="s">
        <v>1106</v>
      </c>
    </row>
    <row r="103" spans="2:13" ht="165">
      <c r="B103" s="3" t="s">
        <v>39</v>
      </c>
      <c r="C103" s="4" t="s">
        <v>11</v>
      </c>
      <c r="D103" s="3" t="s">
        <v>12</v>
      </c>
      <c r="E103" s="26" t="s">
        <v>890</v>
      </c>
      <c r="F103" s="26" t="s">
        <v>891</v>
      </c>
      <c r="G103" s="26" t="s">
        <v>892</v>
      </c>
      <c r="H103" s="4">
        <v>2</v>
      </c>
      <c r="I103" s="40">
        <f>(1/H103)/4</f>
        <v>0.125</v>
      </c>
      <c r="J103" s="25" t="s">
        <v>893</v>
      </c>
      <c r="K103" s="4" t="s">
        <v>16</v>
      </c>
      <c r="L103" s="4">
        <v>2022</v>
      </c>
      <c r="M103" s="26" t="s">
        <v>894</v>
      </c>
    </row>
    <row r="104" spans="2:13" ht="105">
      <c r="B104" s="3" t="s">
        <v>39</v>
      </c>
      <c r="C104" s="4" t="s">
        <v>11</v>
      </c>
      <c r="D104" s="3" t="s">
        <v>12</v>
      </c>
      <c r="E104" s="26" t="s">
        <v>1229</v>
      </c>
      <c r="F104" s="26" t="s">
        <v>1230</v>
      </c>
      <c r="G104" s="26" t="s">
        <v>1231</v>
      </c>
      <c r="H104" s="52">
        <v>2</v>
      </c>
      <c r="I104" s="40">
        <f>1/H104</f>
        <v>0.5</v>
      </c>
      <c r="J104" s="34" t="s">
        <v>1232</v>
      </c>
      <c r="K104" s="26" t="s">
        <v>35</v>
      </c>
      <c r="L104" s="4">
        <v>2022</v>
      </c>
      <c r="M104" s="26" t="s">
        <v>1233</v>
      </c>
    </row>
    <row r="105" spans="2:13" ht="105">
      <c r="B105" s="3" t="s">
        <v>39</v>
      </c>
      <c r="C105" s="4" t="s">
        <v>11</v>
      </c>
      <c r="D105" s="3" t="s">
        <v>12</v>
      </c>
      <c r="E105" s="26" t="s">
        <v>1013</v>
      </c>
      <c r="F105" s="26" t="s">
        <v>1014</v>
      </c>
      <c r="G105" s="26" t="s">
        <v>1015</v>
      </c>
      <c r="H105" s="52">
        <v>1</v>
      </c>
      <c r="I105" s="40">
        <f>((1/H105)/4)*2</f>
        <v>0.5</v>
      </c>
      <c r="J105" s="49" t="s">
        <v>873</v>
      </c>
      <c r="K105" s="26" t="s">
        <v>35</v>
      </c>
      <c r="L105" s="4">
        <v>2022</v>
      </c>
      <c r="M105" s="26" t="s">
        <v>1016</v>
      </c>
    </row>
    <row r="106" spans="2:13" ht="180">
      <c r="B106" s="3" t="s">
        <v>39</v>
      </c>
      <c r="C106" s="4" t="s">
        <v>11</v>
      </c>
      <c r="D106" s="3" t="s">
        <v>12</v>
      </c>
      <c r="E106" s="26" t="s">
        <v>1234</v>
      </c>
      <c r="F106" s="26" t="s">
        <v>1235</v>
      </c>
      <c r="G106" s="26" t="s">
        <v>1236</v>
      </c>
      <c r="H106" s="3">
        <v>2</v>
      </c>
      <c r="I106" s="40">
        <f>((1/H106)/6)*4</f>
        <v>0.33333333333333331</v>
      </c>
      <c r="J106" s="34" t="s">
        <v>1237</v>
      </c>
      <c r="K106" s="26" t="s">
        <v>35</v>
      </c>
      <c r="L106" s="4">
        <v>2022</v>
      </c>
      <c r="M106" s="26" t="s">
        <v>1238</v>
      </c>
    </row>
    <row r="107" spans="2:13" ht="195">
      <c r="B107" s="3" t="s">
        <v>39</v>
      </c>
      <c r="C107" s="4" t="s">
        <v>11</v>
      </c>
      <c r="D107" s="3" t="s">
        <v>12</v>
      </c>
      <c r="E107" s="26" t="s">
        <v>1112</v>
      </c>
      <c r="F107" s="26" t="s">
        <v>1113</v>
      </c>
      <c r="G107" s="3" t="s">
        <v>1114</v>
      </c>
      <c r="H107" s="3">
        <v>1</v>
      </c>
      <c r="I107" s="40">
        <f>(1/H107)/6</f>
        <v>0.16666666666666666</v>
      </c>
      <c r="J107" s="49" t="s">
        <v>873</v>
      </c>
      <c r="K107" s="26" t="s">
        <v>16</v>
      </c>
      <c r="L107" s="4">
        <v>2022</v>
      </c>
      <c r="M107" s="26" t="s">
        <v>1115</v>
      </c>
    </row>
    <row r="108" spans="2:13" ht="180">
      <c r="B108" s="3" t="s">
        <v>39</v>
      </c>
      <c r="C108" s="4" t="s">
        <v>11</v>
      </c>
      <c r="D108" s="3" t="s">
        <v>12</v>
      </c>
      <c r="E108" s="26" t="s">
        <v>1239</v>
      </c>
      <c r="F108" s="26" t="s">
        <v>1240</v>
      </c>
      <c r="G108" s="26" t="s">
        <v>1241</v>
      </c>
      <c r="H108" s="3">
        <v>2</v>
      </c>
      <c r="I108" s="40">
        <f>((1/H108)/8)*5</f>
        <v>0.3125</v>
      </c>
      <c r="J108" s="3" t="s">
        <v>1242</v>
      </c>
      <c r="K108" s="26" t="s">
        <v>35</v>
      </c>
      <c r="L108" s="4">
        <v>2022</v>
      </c>
      <c r="M108" s="26" t="s">
        <v>1243</v>
      </c>
    </row>
    <row r="109" spans="2:13" ht="90">
      <c r="B109" s="3" t="s">
        <v>39</v>
      </c>
      <c r="C109" s="4" t="s">
        <v>11</v>
      </c>
      <c r="D109" s="3" t="s">
        <v>12</v>
      </c>
      <c r="E109" s="26" t="s">
        <v>1244</v>
      </c>
      <c r="F109" s="62" t="s">
        <v>1245</v>
      </c>
      <c r="G109" s="3" t="s">
        <v>1246</v>
      </c>
      <c r="H109" s="52">
        <v>3</v>
      </c>
      <c r="I109" s="40">
        <f>((1/H109)/5)*4</f>
        <v>0.26666666666666666</v>
      </c>
      <c r="J109" s="34" t="s">
        <v>1247</v>
      </c>
      <c r="K109" s="26" t="s">
        <v>16</v>
      </c>
      <c r="L109" s="4">
        <v>2022</v>
      </c>
      <c r="M109" s="26" t="s">
        <v>1248</v>
      </c>
    </row>
    <row r="110" spans="2:13" ht="135">
      <c r="B110" s="3" t="s">
        <v>39</v>
      </c>
      <c r="C110" s="4" t="s">
        <v>11</v>
      </c>
      <c r="D110" s="3" t="s">
        <v>12</v>
      </c>
      <c r="E110" s="4" t="s">
        <v>899</v>
      </c>
      <c r="F110" s="26" t="s">
        <v>900</v>
      </c>
      <c r="G110" s="3" t="s">
        <v>148</v>
      </c>
      <c r="H110" s="3">
        <v>1</v>
      </c>
      <c r="I110" s="40">
        <f>(1/H110)/5</f>
        <v>0.2</v>
      </c>
      <c r="J110" s="49" t="s">
        <v>873</v>
      </c>
      <c r="K110" s="26" t="s">
        <v>16</v>
      </c>
      <c r="L110" s="4">
        <v>2022</v>
      </c>
      <c r="M110" s="26" t="s">
        <v>901</v>
      </c>
    </row>
    <row r="111" spans="2:13" ht="90">
      <c r="B111" s="3" t="s">
        <v>39</v>
      </c>
      <c r="C111" s="4" t="s">
        <v>11</v>
      </c>
      <c r="D111" s="3" t="s">
        <v>12</v>
      </c>
      <c r="E111" s="26" t="s">
        <v>1249</v>
      </c>
      <c r="F111" s="26" t="s">
        <v>1250</v>
      </c>
      <c r="G111" s="3" t="s">
        <v>1251</v>
      </c>
      <c r="H111" s="3">
        <v>1</v>
      </c>
      <c r="I111" s="40">
        <f>1/H111</f>
        <v>1</v>
      </c>
      <c r="J111" s="30" t="s">
        <v>1252</v>
      </c>
      <c r="K111" s="26" t="s">
        <v>16</v>
      </c>
      <c r="L111" s="4">
        <v>2021</v>
      </c>
      <c r="M111" s="26" t="s">
        <v>1253</v>
      </c>
    </row>
    <row r="112" spans="2:13" ht="292.5" customHeight="1">
      <c r="B112" s="3" t="s">
        <v>39</v>
      </c>
      <c r="C112" s="4" t="s">
        <v>11</v>
      </c>
      <c r="D112" s="3" t="s">
        <v>12</v>
      </c>
      <c r="E112" s="26" t="s">
        <v>1254</v>
      </c>
      <c r="F112" s="26" t="s">
        <v>1255</v>
      </c>
      <c r="G112" s="26" t="s">
        <v>1256</v>
      </c>
      <c r="H112" s="3">
        <v>1</v>
      </c>
      <c r="I112" s="40">
        <f>1/H112</f>
        <v>1</v>
      </c>
      <c r="J112" s="25" t="s">
        <v>1257</v>
      </c>
      <c r="K112" s="26" t="s">
        <v>35</v>
      </c>
      <c r="L112" s="4">
        <v>2022</v>
      </c>
      <c r="M112" s="26" t="s">
        <v>1258</v>
      </c>
    </row>
    <row r="113" spans="2:13" ht="214.5" customHeight="1">
      <c r="B113" s="3" t="s">
        <v>39</v>
      </c>
      <c r="C113" s="4" t="s">
        <v>11</v>
      </c>
      <c r="D113" s="3" t="s">
        <v>12</v>
      </c>
      <c r="E113" s="3" t="s">
        <v>902</v>
      </c>
      <c r="F113" s="26" t="s">
        <v>903</v>
      </c>
      <c r="G113" s="3" t="s">
        <v>904</v>
      </c>
      <c r="H113" s="3">
        <v>1</v>
      </c>
      <c r="I113" s="40">
        <v>0.5</v>
      </c>
      <c r="J113" s="3" t="s">
        <v>905</v>
      </c>
      <c r="K113" s="26" t="s">
        <v>16</v>
      </c>
      <c r="L113" s="4">
        <v>2022</v>
      </c>
      <c r="M113" s="26" t="s">
        <v>906</v>
      </c>
    </row>
    <row r="114" spans="2:13" ht="60">
      <c r="B114" s="3" t="s">
        <v>39</v>
      </c>
      <c r="C114" s="4" t="s">
        <v>11</v>
      </c>
      <c r="D114" s="3" t="s">
        <v>12</v>
      </c>
      <c r="E114" s="26" t="s">
        <v>1259</v>
      </c>
      <c r="F114" s="26" t="s">
        <v>1260</v>
      </c>
      <c r="G114" s="26" t="s">
        <v>1261</v>
      </c>
      <c r="H114" s="3">
        <v>2</v>
      </c>
      <c r="I114" s="40">
        <f>1/H114</f>
        <v>0.5</v>
      </c>
      <c r="J114" s="59" t="s">
        <v>873</v>
      </c>
      <c r="K114" s="26" t="s">
        <v>16</v>
      </c>
      <c r="L114" s="4">
        <v>2022</v>
      </c>
      <c r="M114" s="26" t="s">
        <v>1262</v>
      </c>
    </row>
    <row r="115" spans="2:13" ht="150">
      <c r="B115" s="3" t="s">
        <v>39</v>
      </c>
      <c r="C115" s="4" t="s">
        <v>11</v>
      </c>
      <c r="D115" s="3" t="s">
        <v>12</v>
      </c>
      <c r="E115" s="4" t="s">
        <v>1263</v>
      </c>
      <c r="F115" s="26" t="s">
        <v>1264</v>
      </c>
      <c r="G115" s="26" t="s">
        <v>1265</v>
      </c>
      <c r="H115" s="3">
        <v>1</v>
      </c>
      <c r="I115" s="40">
        <f>((1/H115)/6)*5</f>
        <v>0.83333333333333326</v>
      </c>
      <c r="J115" s="34" t="s">
        <v>1266</v>
      </c>
      <c r="K115" s="26" t="s">
        <v>16</v>
      </c>
      <c r="L115" s="4">
        <v>2022</v>
      </c>
      <c r="M115" s="26" t="s">
        <v>1267</v>
      </c>
    </row>
    <row r="116" spans="2:13" ht="120">
      <c r="B116" s="3" t="s">
        <v>39</v>
      </c>
      <c r="C116" s="4" t="s">
        <v>11</v>
      </c>
      <c r="D116" s="3" t="s">
        <v>12</v>
      </c>
      <c r="E116" s="26" t="s">
        <v>1268</v>
      </c>
      <c r="F116" s="26" t="s">
        <v>1269</v>
      </c>
      <c r="G116" s="26" t="s">
        <v>1270</v>
      </c>
      <c r="H116" s="3">
        <v>1</v>
      </c>
      <c r="I116" s="40">
        <v>0.5</v>
      </c>
      <c r="J116" s="34" t="s">
        <v>1271</v>
      </c>
      <c r="K116" s="26" t="s">
        <v>16</v>
      </c>
      <c r="L116" s="4">
        <v>2022</v>
      </c>
      <c r="M116" s="26" t="s">
        <v>1272</v>
      </c>
    </row>
    <row r="117" spans="2:13" ht="105">
      <c r="B117" s="3" t="s">
        <v>39</v>
      </c>
      <c r="C117" s="4" t="s">
        <v>11</v>
      </c>
      <c r="D117" s="3" t="s">
        <v>12</v>
      </c>
      <c r="E117" s="26" t="s">
        <v>1273</v>
      </c>
      <c r="F117" s="26" t="s">
        <v>1274</v>
      </c>
      <c r="G117" s="26" t="s">
        <v>1275</v>
      </c>
      <c r="H117" s="52">
        <v>3</v>
      </c>
      <c r="I117" s="40">
        <f>(1/H117)/3</f>
        <v>0.1111111111111111</v>
      </c>
      <c r="J117" s="59" t="s">
        <v>873</v>
      </c>
      <c r="K117" s="26" t="s">
        <v>16</v>
      </c>
      <c r="L117" s="4">
        <v>2022</v>
      </c>
      <c r="M117" s="26" t="s">
        <v>1276</v>
      </c>
    </row>
    <row r="118" spans="2:13" ht="135">
      <c r="B118" s="3" t="s">
        <v>39</v>
      </c>
      <c r="C118" s="4" t="s">
        <v>11</v>
      </c>
      <c r="D118" s="3" t="s">
        <v>12</v>
      </c>
      <c r="E118" s="26" t="s">
        <v>1277</v>
      </c>
      <c r="F118" s="26" t="s">
        <v>1142</v>
      </c>
      <c r="G118" s="26" t="s">
        <v>1143</v>
      </c>
      <c r="H118" s="52">
        <v>3</v>
      </c>
      <c r="I118" s="40">
        <f>(1/H118)/3</f>
        <v>0.1111111111111111</v>
      </c>
      <c r="J118" s="34" t="s">
        <v>1144</v>
      </c>
      <c r="K118" s="26" t="s">
        <v>35</v>
      </c>
      <c r="L118" s="4">
        <v>2022</v>
      </c>
      <c r="M118" s="26" t="s">
        <v>1145</v>
      </c>
    </row>
    <row r="119" spans="2:13" ht="120">
      <c r="B119" s="3" t="s">
        <v>39</v>
      </c>
      <c r="C119" s="4" t="s">
        <v>11</v>
      </c>
      <c r="D119" s="3" t="s">
        <v>12</v>
      </c>
      <c r="E119" s="26" t="s">
        <v>1278</v>
      </c>
      <c r="F119" s="26" t="s">
        <v>1279</v>
      </c>
      <c r="G119" s="26" t="s">
        <v>1280</v>
      </c>
      <c r="H119" s="3">
        <v>2</v>
      </c>
      <c r="I119" s="40">
        <v>0.25</v>
      </c>
      <c r="J119" s="25" t="s">
        <v>1281</v>
      </c>
      <c r="K119" s="26" t="s">
        <v>35</v>
      </c>
      <c r="L119" s="4">
        <v>2022</v>
      </c>
      <c r="M119" s="26" t="s">
        <v>1282</v>
      </c>
    </row>
    <row r="120" spans="2:13" ht="255">
      <c r="B120" s="3" t="s">
        <v>39</v>
      </c>
      <c r="C120" s="4" t="s">
        <v>11</v>
      </c>
      <c r="D120" s="3" t="s">
        <v>12</v>
      </c>
      <c r="E120" s="26" t="s">
        <v>1283</v>
      </c>
      <c r="F120" s="26" t="s">
        <v>1284</v>
      </c>
      <c r="G120" s="3" t="s">
        <v>689</v>
      </c>
      <c r="H120" s="3">
        <v>2</v>
      </c>
      <c r="I120" s="40">
        <f>1/H120</f>
        <v>0.5</v>
      </c>
      <c r="J120" s="51" t="s">
        <v>934</v>
      </c>
      <c r="K120" s="26" t="s">
        <v>16</v>
      </c>
      <c r="L120" s="4">
        <v>2021</v>
      </c>
      <c r="M120" s="26" t="s">
        <v>1285</v>
      </c>
    </row>
    <row r="121" spans="2:13" ht="90">
      <c r="B121" s="3" t="s">
        <v>39</v>
      </c>
      <c r="C121" s="4" t="s">
        <v>11</v>
      </c>
      <c r="D121" s="3" t="s">
        <v>12</v>
      </c>
      <c r="E121" s="26" t="s">
        <v>936</v>
      </c>
      <c r="F121" s="26" t="s">
        <v>937</v>
      </c>
      <c r="G121" s="3" t="s">
        <v>938</v>
      </c>
      <c r="H121" s="3">
        <v>4</v>
      </c>
      <c r="I121" s="40">
        <f>(1/H121)/3</f>
        <v>8.3333333333333329E-2</v>
      </c>
      <c r="J121" s="51" t="s">
        <v>934</v>
      </c>
      <c r="K121" s="26" t="s">
        <v>16</v>
      </c>
      <c r="L121" s="4">
        <v>2021</v>
      </c>
      <c r="M121" s="26" t="s">
        <v>939</v>
      </c>
    </row>
    <row r="122" spans="2:13" ht="105">
      <c r="B122" s="3" t="s">
        <v>39</v>
      </c>
      <c r="C122" s="4" t="s">
        <v>11</v>
      </c>
      <c r="D122" s="3" t="s">
        <v>12</v>
      </c>
      <c r="E122" s="63" t="s">
        <v>1286</v>
      </c>
      <c r="F122" s="26" t="s">
        <v>1287</v>
      </c>
      <c r="G122" s="3" t="s">
        <v>1288</v>
      </c>
      <c r="H122" s="3">
        <v>3</v>
      </c>
      <c r="I122" s="40">
        <f>1/H122</f>
        <v>0.33333333333333331</v>
      </c>
      <c r="J122" s="34" t="s">
        <v>1289</v>
      </c>
      <c r="K122" s="26" t="s">
        <v>16</v>
      </c>
      <c r="L122" s="4">
        <v>2021</v>
      </c>
      <c r="M122" s="26" t="s">
        <v>1290</v>
      </c>
    </row>
    <row r="123" spans="2:13" ht="75">
      <c r="B123" s="3" t="s">
        <v>39</v>
      </c>
      <c r="C123" s="4" t="s">
        <v>11</v>
      </c>
      <c r="D123" s="3" t="s">
        <v>12</v>
      </c>
      <c r="E123" s="72" t="s">
        <v>1291</v>
      </c>
      <c r="F123" s="73" t="s">
        <v>1292</v>
      </c>
      <c r="G123" s="3" t="s">
        <v>1169</v>
      </c>
      <c r="H123" s="3">
        <v>2</v>
      </c>
      <c r="I123" s="40">
        <f>1/H123</f>
        <v>0.5</v>
      </c>
      <c r="J123" s="51" t="s">
        <v>934</v>
      </c>
      <c r="K123" s="4" t="s">
        <v>16</v>
      </c>
      <c r="L123" s="4">
        <v>2021</v>
      </c>
      <c r="M123" s="4" t="s">
        <v>1293</v>
      </c>
    </row>
    <row r="124" spans="2:13" ht="120">
      <c r="B124" s="3" t="s">
        <v>39</v>
      </c>
      <c r="C124" s="4" t="s">
        <v>11</v>
      </c>
      <c r="D124" s="3" t="s">
        <v>12</v>
      </c>
      <c r="E124" s="72" t="s">
        <v>1294</v>
      </c>
      <c r="F124" s="4" t="s">
        <v>1295</v>
      </c>
      <c r="G124" s="3" t="s">
        <v>87</v>
      </c>
      <c r="H124" s="3">
        <v>1</v>
      </c>
      <c r="I124" s="40">
        <f>(1/H124)/4</f>
        <v>0.25</v>
      </c>
      <c r="J124" s="34" t="s">
        <v>893</v>
      </c>
      <c r="K124" s="4" t="s">
        <v>16</v>
      </c>
      <c r="L124" s="4">
        <v>2022</v>
      </c>
      <c r="M124" s="4" t="s">
        <v>1296</v>
      </c>
    </row>
    <row r="125" spans="2:13" ht="165">
      <c r="B125" s="3" t="s">
        <v>39</v>
      </c>
      <c r="C125" s="4" t="s">
        <v>11</v>
      </c>
      <c r="D125" s="3" t="s">
        <v>12</v>
      </c>
      <c r="E125" s="72" t="s">
        <v>1297</v>
      </c>
      <c r="F125" s="4" t="s">
        <v>1298</v>
      </c>
      <c r="G125" s="26" t="s">
        <v>1299</v>
      </c>
      <c r="H125" s="3">
        <v>3</v>
      </c>
      <c r="I125" s="40">
        <f>1/H125</f>
        <v>0.33333333333333331</v>
      </c>
      <c r="J125" s="25" t="s">
        <v>1300</v>
      </c>
      <c r="K125" s="4" t="s">
        <v>16</v>
      </c>
      <c r="L125" s="4">
        <v>2022</v>
      </c>
      <c r="M125" s="4" t="s">
        <v>1301</v>
      </c>
    </row>
    <row r="126" spans="2:13" ht="90">
      <c r="B126" s="3" t="s">
        <v>39</v>
      </c>
      <c r="C126" s="4" t="s">
        <v>11</v>
      </c>
      <c r="D126" s="3" t="s">
        <v>12</v>
      </c>
      <c r="E126" s="72" t="s">
        <v>1302</v>
      </c>
      <c r="F126" s="4" t="s">
        <v>1303</v>
      </c>
      <c r="G126" s="3" t="s">
        <v>1304</v>
      </c>
      <c r="H126" s="3">
        <v>2</v>
      </c>
      <c r="I126" s="40">
        <v>0.25</v>
      </c>
      <c r="J126" s="3" t="s">
        <v>1305</v>
      </c>
      <c r="K126" s="4" t="s">
        <v>16</v>
      </c>
      <c r="L126" s="4">
        <v>2022</v>
      </c>
      <c r="M126" s="4" t="s">
        <v>1306</v>
      </c>
    </row>
    <row r="127" spans="2:13" ht="120">
      <c r="B127" s="3" t="s">
        <v>39</v>
      </c>
      <c r="C127" s="4" t="s">
        <v>11</v>
      </c>
      <c r="D127" s="3" t="s">
        <v>12</v>
      </c>
      <c r="E127" s="4" t="s">
        <v>1030</v>
      </c>
      <c r="F127" s="4" t="s">
        <v>1031</v>
      </c>
      <c r="G127" s="4" t="s">
        <v>1032</v>
      </c>
      <c r="H127" s="4">
        <v>2</v>
      </c>
      <c r="I127" s="40">
        <f>((1/H127)/5)*3</f>
        <v>0.30000000000000004</v>
      </c>
      <c r="J127" s="4" t="s">
        <v>1033</v>
      </c>
      <c r="K127" s="4" t="s">
        <v>35</v>
      </c>
      <c r="L127" s="4">
        <v>2022</v>
      </c>
      <c r="M127" s="4" t="s">
        <v>1034</v>
      </c>
    </row>
    <row r="128" spans="2:13" ht="135">
      <c r="B128" s="3" t="s">
        <v>39</v>
      </c>
      <c r="C128" s="4" t="s">
        <v>11</v>
      </c>
      <c r="D128" s="3" t="s">
        <v>12</v>
      </c>
      <c r="E128" s="72" t="s">
        <v>1307</v>
      </c>
      <c r="F128" s="4" t="s">
        <v>1308</v>
      </c>
      <c r="G128" s="4" t="s">
        <v>1309</v>
      </c>
      <c r="H128" s="4">
        <v>2</v>
      </c>
      <c r="I128" s="40">
        <f>1/H128</f>
        <v>0.5</v>
      </c>
      <c r="J128" s="3" t="s">
        <v>1310</v>
      </c>
      <c r="K128" s="4" t="s">
        <v>35</v>
      </c>
      <c r="L128" s="4">
        <v>2022</v>
      </c>
      <c r="M128" s="4" t="s">
        <v>1311</v>
      </c>
    </row>
    <row r="129" spans="2:13" ht="105">
      <c r="B129" s="3" t="s">
        <v>39</v>
      </c>
      <c r="C129" s="4" t="s">
        <v>11</v>
      </c>
      <c r="D129" s="3" t="s">
        <v>12</v>
      </c>
      <c r="E129" s="26" t="s">
        <v>1035</v>
      </c>
      <c r="F129" s="26" t="s">
        <v>1036</v>
      </c>
      <c r="G129" s="4" t="s">
        <v>1037</v>
      </c>
      <c r="H129" s="4">
        <v>2</v>
      </c>
      <c r="I129" s="40">
        <f>(1/H129)/4</f>
        <v>0.125</v>
      </c>
      <c r="J129" s="34" t="s">
        <v>1038</v>
      </c>
      <c r="K129" s="4" t="s">
        <v>35</v>
      </c>
      <c r="L129" s="4">
        <v>2022</v>
      </c>
      <c r="M129" s="26" t="s">
        <v>1039</v>
      </c>
    </row>
    <row r="130" spans="2:13" ht="120">
      <c r="B130" s="3" t="s">
        <v>39</v>
      </c>
      <c r="C130" s="4" t="s">
        <v>11</v>
      </c>
      <c r="D130" s="3" t="s">
        <v>12</v>
      </c>
      <c r="E130" s="26" t="s">
        <v>1312</v>
      </c>
      <c r="F130" s="26" t="s">
        <v>1313</v>
      </c>
      <c r="G130" s="3" t="s">
        <v>87</v>
      </c>
      <c r="H130" s="3">
        <v>1</v>
      </c>
      <c r="I130" s="40">
        <f>1/H130</f>
        <v>1</v>
      </c>
      <c r="J130" s="3" t="s">
        <v>1314</v>
      </c>
      <c r="K130" s="26" t="s">
        <v>35</v>
      </c>
      <c r="L130" s="4">
        <v>2022</v>
      </c>
      <c r="M130" s="26" t="s">
        <v>1315</v>
      </c>
    </row>
    <row r="131" spans="2:13" ht="150">
      <c r="B131" s="3" t="s">
        <v>39</v>
      </c>
      <c r="C131" s="4" t="s">
        <v>11</v>
      </c>
      <c r="D131" s="3" t="s">
        <v>12</v>
      </c>
      <c r="E131" s="26" t="s">
        <v>1167</v>
      </c>
      <c r="F131" s="26" t="s">
        <v>1168</v>
      </c>
      <c r="G131" s="3" t="s">
        <v>1169</v>
      </c>
      <c r="H131" s="3">
        <v>2</v>
      </c>
      <c r="I131" s="40">
        <f>((1/H131)/8)*5</f>
        <v>0.3125</v>
      </c>
      <c r="J131" s="53" t="s">
        <v>934</v>
      </c>
      <c r="K131" s="26" t="s">
        <v>16</v>
      </c>
      <c r="L131" s="4">
        <v>2022</v>
      </c>
      <c r="M131" s="26" t="s">
        <v>1170</v>
      </c>
    </row>
    <row r="132" spans="2:13" ht="120">
      <c r="B132" s="3" t="s">
        <v>39</v>
      </c>
      <c r="C132" s="4" t="s">
        <v>11</v>
      </c>
      <c r="D132" s="3" t="s">
        <v>12</v>
      </c>
      <c r="E132" s="4" t="s">
        <v>949</v>
      </c>
      <c r="F132" s="26" t="s">
        <v>950</v>
      </c>
      <c r="G132" s="3" t="s">
        <v>951</v>
      </c>
      <c r="H132" s="3">
        <v>2</v>
      </c>
      <c r="I132" s="40">
        <f>(1/H132)/6</f>
        <v>8.3333333333333329E-2</v>
      </c>
      <c r="J132" s="34" t="s">
        <v>952</v>
      </c>
      <c r="K132" s="26" t="s">
        <v>35</v>
      </c>
      <c r="L132" s="4">
        <v>2022</v>
      </c>
      <c r="M132" s="26" t="s">
        <v>953</v>
      </c>
    </row>
    <row r="133" spans="2:13" ht="120">
      <c r="B133" s="3" t="s">
        <v>39</v>
      </c>
      <c r="C133" s="4" t="s">
        <v>11</v>
      </c>
      <c r="D133" s="3" t="s">
        <v>12</v>
      </c>
      <c r="E133" s="26" t="s">
        <v>1316</v>
      </c>
      <c r="F133" s="26" t="s">
        <v>1317</v>
      </c>
      <c r="G133" s="50" t="s">
        <v>1318</v>
      </c>
      <c r="H133" s="3">
        <v>2</v>
      </c>
      <c r="I133" s="40">
        <f>(1/H133)/5</f>
        <v>0.1</v>
      </c>
      <c r="J133" s="34" t="s">
        <v>1319</v>
      </c>
      <c r="K133" s="26" t="s">
        <v>16</v>
      </c>
      <c r="L133" s="4">
        <v>2022</v>
      </c>
      <c r="M133" s="26" t="s">
        <v>1320</v>
      </c>
    </row>
    <row r="134" spans="2:13" ht="105">
      <c r="B134" s="3" t="s">
        <v>39</v>
      </c>
      <c r="C134" s="4" t="s">
        <v>11</v>
      </c>
      <c r="D134" s="3" t="s">
        <v>12</v>
      </c>
      <c r="E134" s="4" t="s">
        <v>1321</v>
      </c>
      <c r="F134" s="26" t="s">
        <v>1322</v>
      </c>
      <c r="G134" s="3" t="s">
        <v>87</v>
      </c>
      <c r="H134" s="3">
        <v>1</v>
      </c>
      <c r="I134" s="40">
        <f>1/H134</f>
        <v>1</v>
      </c>
      <c r="J134" s="53" t="s">
        <v>934</v>
      </c>
      <c r="K134" s="26" t="s">
        <v>35</v>
      </c>
      <c r="L134" s="4">
        <v>2022</v>
      </c>
      <c r="M134" s="26" t="s">
        <v>1323</v>
      </c>
    </row>
    <row r="135" spans="2:13" ht="105">
      <c r="B135" s="3" t="s">
        <v>39</v>
      </c>
      <c r="C135" s="4" t="s">
        <v>11</v>
      </c>
      <c r="D135" s="3" t="s">
        <v>12</v>
      </c>
      <c r="E135" s="4" t="s">
        <v>1324</v>
      </c>
      <c r="F135" s="26" t="s">
        <v>1325</v>
      </c>
      <c r="G135" s="3" t="s">
        <v>87</v>
      </c>
      <c r="H135" s="3">
        <v>1</v>
      </c>
      <c r="I135" s="40">
        <v>0.5</v>
      </c>
      <c r="J135" s="34" t="s">
        <v>969</v>
      </c>
      <c r="K135" s="26" t="s">
        <v>16</v>
      </c>
      <c r="L135" s="4">
        <v>2022</v>
      </c>
      <c r="M135" s="26" t="s">
        <v>1326</v>
      </c>
    </row>
    <row r="136" spans="2:13" ht="120">
      <c r="B136" s="3" t="s">
        <v>39</v>
      </c>
      <c r="C136" s="4" t="s">
        <v>11</v>
      </c>
      <c r="D136" s="3" t="s">
        <v>12</v>
      </c>
      <c r="E136" s="4" t="s">
        <v>1327</v>
      </c>
      <c r="F136" s="26" t="s">
        <v>1328</v>
      </c>
      <c r="G136" s="3" t="s">
        <v>87</v>
      </c>
      <c r="H136" s="3">
        <v>1</v>
      </c>
      <c r="I136" s="40">
        <f>1/H136</f>
        <v>1</v>
      </c>
      <c r="J136" s="10" t="s">
        <v>1329</v>
      </c>
      <c r="K136" s="26" t="s">
        <v>16</v>
      </c>
      <c r="L136" s="4">
        <v>2022</v>
      </c>
      <c r="M136" s="26" t="s">
        <v>1330</v>
      </c>
    </row>
    <row r="137" spans="2:13" ht="120">
      <c r="B137" s="3" t="s">
        <v>39</v>
      </c>
      <c r="C137" s="4" t="s">
        <v>11</v>
      </c>
      <c r="D137" s="3" t="s">
        <v>12</v>
      </c>
      <c r="E137" s="4" t="s">
        <v>1331</v>
      </c>
      <c r="F137" s="26" t="s">
        <v>1332</v>
      </c>
      <c r="G137" s="3" t="s">
        <v>87</v>
      </c>
      <c r="H137" s="3">
        <v>1</v>
      </c>
      <c r="I137" s="40">
        <f>(1/H137)/3</f>
        <v>0.33333333333333331</v>
      </c>
      <c r="J137" s="34" t="s">
        <v>1333</v>
      </c>
      <c r="K137" s="26" t="s">
        <v>16</v>
      </c>
      <c r="L137" s="4">
        <v>2022</v>
      </c>
      <c r="M137" s="26" t="s">
        <v>1334</v>
      </c>
    </row>
    <row r="138" spans="2:13" ht="105">
      <c r="B138" s="3" t="s">
        <v>39</v>
      </c>
      <c r="C138" s="4" t="s">
        <v>11</v>
      </c>
      <c r="D138" s="3" t="s">
        <v>12</v>
      </c>
      <c r="E138" s="4" t="s">
        <v>1179</v>
      </c>
      <c r="F138" s="26" t="s">
        <v>1180</v>
      </c>
      <c r="G138" s="3" t="s">
        <v>87</v>
      </c>
      <c r="H138" s="3">
        <v>1</v>
      </c>
      <c r="I138" s="40">
        <v>0.75</v>
      </c>
      <c r="J138" s="10" t="s">
        <v>1055</v>
      </c>
      <c r="K138" s="26" t="s">
        <v>16</v>
      </c>
      <c r="L138" s="4">
        <v>2022</v>
      </c>
      <c r="M138" s="26" t="s">
        <v>1181</v>
      </c>
    </row>
    <row r="139" spans="2:13" ht="120">
      <c r="B139" s="3" t="s">
        <v>39</v>
      </c>
      <c r="C139" s="4" t="s">
        <v>11</v>
      </c>
      <c r="D139" s="3" t="s">
        <v>12</v>
      </c>
      <c r="E139" s="32" t="s">
        <v>1335</v>
      </c>
      <c r="F139" s="32" t="s">
        <v>1336</v>
      </c>
      <c r="G139" s="32" t="s">
        <v>1077</v>
      </c>
      <c r="H139" s="3">
        <v>6</v>
      </c>
      <c r="I139" s="40">
        <f>(1/H139)/4</f>
        <v>4.1666666666666664E-2</v>
      </c>
      <c r="J139" s="34" t="s">
        <v>1078</v>
      </c>
      <c r="K139" s="26" t="s">
        <v>16</v>
      </c>
      <c r="L139" s="4">
        <v>2022</v>
      </c>
      <c r="M139" s="26" t="s">
        <v>1079</v>
      </c>
    </row>
    <row r="140" spans="2:13" ht="45">
      <c r="B140" s="3" t="s">
        <v>39</v>
      </c>
      <c r="C140" s="4" t="s">
        <v>11</v>
      </c>
      <c r="D140" s="3" t="s">
        <v>12</v>
      </c>
      <c r="E140" s="33" t="s">
        <v>1337</v>
      </c>
      <c r="F140" s="4" t="s">
        <v>1338</v>
      </c>
      <c r="G140" s="64" t="s">
        <v>1339</v>
      </c>
      <c r="H140" s="3">
        <v>1</v>
      </c>
      <c r="I140" s="40">
        <f>1/H140</f>
        <v>1</v>
      </c>
      <c r="J140" s="25" t="s">
        <v>1340</v>
      </c>
      <c r="K140" s="26" t="s">
        <v>35</v>
      </c>
      <c r="L140" s="4">
        <v>2022</v>
      </c>
      <c r="M140" s="4" t="s">
        <v>1341</v>
      </c>
    </row>
    <row r="141" spans="2:13" ht="60">
      <c r="B141" s="40" t="s">
        <v>39</v>
      </c>
      <c r="C141" s="4" t="s">
        <v>11</v>
      </c>
      <c r="D141" s="3" t="s">
        <v>12</v>
      </c>
      <c r="E141" s="32" t="s">
        <v>1342</v>
      </c>
      <c r="F141" s="4" t="s">
        <v>1189</v>
      </c>
      <c r="G141" s="4" t="s">
        <v>1190</v>
      </c>
      <c r="H141" s="3">
        <v>2</v>
      </c>
      <c r="I141" s="40">
        <v>0.25</v>
      </c>
      <c r="J141" s="10" t="s">
        <v>1191</v>
      </c>
      <c r="K141" s="4" t="s">
        <v>16</v>
      </c>
      <c r="L141" s="4">
        <v>2022</v>
      </c>
      <c r="M141" s="4" t="s">
        <v>1192</v>
      </c>
    </row>
    <row r="142" spans="2:13" ht="90">
      <c r="B142" s="3" t="s">
        <v>39</v>
      </c>
      <c r="C142" s="4" t="s">
        <v>11</v>
      </c>
      <c r="D142" s="3" t="s">
        <v>12</v>
      </c>
      <c r="E142" s="72" t="s">
        <v>1343</v>
      </c>
      <c r="F142" s="32" t="s">
        <v>1344</v>
      </c>
      <c r="G142" s="64" t="s">
        <v>1345</v>
      </c>
      <c r="H142" s="3">
        <v>2</v>
      </c>
      <c r="I142" s="40">
        <f>1/H142</f>
        <v>0.5</v>
      </c>
      <c r="J142" s="34" t="s">
        <v>1346</v>
      </c>
      <c r="K142" s="4" t="s">
        <v>35</v>
      </c>
      <c r="L142" s="4">
        <v>2022</v>
      </c>
      <c r="M142" s="4" t="s">
        <v>1347</v>
      </c>
    </row>
    <row r="143" spans="2:13" ht="105">
      <c r="B143" s="3" t="s">
        <v>39</v>
      </c>
      <c r="C143" s="4" t="s">
        <v>11</v>
      </c>
      <c r="D143" s="3" t="s">
        <v>12</v>
      </c>
      <c r="E143" s="5" t="s">
        <v>1348</v>
      </c>
      <c r="F143" s="5" t="s">
        <v>1349</v>
      </c>
      <c r="G143" s="5" t="s">
        <v>1350</v>
      </c>
      <c r="H143" s="5">
        <v>3</v>
      </c>
      <c r="I143" s="40">
        <f>0.0476190476190476*6</f>
        <v>0.28571428571428559</v>
      </c>
      <c r="J143" s="57" t="s">
        <v>88</v>
      </c>
      <c r="K143" s="5" t="s">
        <v>35</v>
      </c>
      <c r="L143" s="4">
        <v>2022</v>
      </c>
      <c r="M143" s="26" t="s">
        <v>1351</v>
      </c>
    </row>
    <row r="144" spans="2:13" ht="165">
      <c r="B144" s="3" t="s">
        <v>39</v>
      </c>
      <c r="C144" s="4" t="s">
        <v>11</v>
      </c>
      <c r="D144" s="3" t="s">
        <v>12</v>
      </c>
      <c r="E144" s="32" t="s">
        <v>1352</v>
      </c>
      <c r="F144" s="32" t="s">
        <v>1201</v>
      </c>
      <c r="G144" s="4" t="s">
        <v>148</v>
      </c>
      <c r="H144" s="4">
        <v>1</v>
      </c>
      <c r="I144" s="40">
        <v>0.42857142799999998</v>
      </c>
      <c r="J144" s="53" t="s">
        <v>88</v>
      </c>
      <c r="K144" s="26" t="s">
        <v>16</v>
      </c>
      <c r="L144" s="4">
        <v>2022</v>
      </c>
      <c r="M144" s="26" t="s">
        <v>1202</v>
      </c>
    </row>
    <row r="145" spans="2:13" ht="45">
      <c r="B145" s="3" t="s">
        <v>39</v>
      </c>
      <c r="C145" s="4" t="s">
        <v>11</v>
      </c>
      <c r="D145" s="3" t="s">
        <v>12</v>
      </c>
      <c r="E145" s="76" t="s">
        <v>1353</v>
      </c>
      <c r="F145" s="32" t="s">
        <v>1354</v>
      </c>
      <c r="G145" s="3" t="s">
        <v>1339</v>
      </c>
      <c r="H145" s="3">
        <v>1</v>
      </c>
      <c r="I145" s="40">
        <f>1/H145</f>
        <v>1</v>
      </c>
      <c r="J145" s="25" t="s">
        <v>1355</v>
      </c>
      <c r="K145" s="26" t="s">
        <v>16</v>
      </c>
      <c r="L145" s="4">
        <v>2022</v>
      </c>
      <c r="M145" s="26" t="s">
        <v>1356</v>
      </c>
    </row>
    <row r="146" spans="2:13" ht="105">
      <c r="B146" s="3" t="s">
        <v>39</v>
      </c>
      <c r="C146" s="4" t="s">
        <v>11</v>
      </c>
      <c r="D146" s="3" t="s">
        <v>12</v>
      </c>
      <c r="E146" s="76" t="s">
        <v>1357</v>
      </c>
      <c r="F146" s="32" t="s">
        <v>1358</v>
      </c>
      <c r="G146" s="3" t="s">
        <v>1359</v>
      </c>
      <c r="H146" s="3">
        <v>2</v>
      </c>
      <c r="I146" s="40">
        <v>0.3</v>
      </c>
      <c r="J146" s="3" t="s">
        <v>88</v>
      </c>
      <c r="K146" s="26" t="s">
        <v>16</v>
      </c>
      <c r="L146" s="4">
        <v>2022</v>
      </c>
      <c r="M146" s="26" t="s">
        <v>1360</v>
      </c>
    </row>
    <row r="147" spans="2:13" ht="120">
      <c r="B147" s="3" t="s">
        <v>39</v>
      </c>
      <c r="C147" s="4" t="s">
        <v>11</v>
      </c>
      <c r="D147" s="3" t="s">
        <v>12</v>
      </c>
      <c r="E147" s="72" t="s">
        <v>1361</v>
      </c>
      <c r="F147" s="32" t="s">
        <v>1362</v>
      </c>
      <c r="G147" s="3" t="s">
        <v>1339</v>
      </c>
      <c r="H147" s="3">
        <v>1</v>
      </c>
      <c r="I147" s="40">
        <f>1/H147</f>
        <v>1</v>
      </c>
      <c r="J147" s="34" t="s">
        <v>1363</v>
      </c>
      <c r="K147" s="26" t="s">
        <v>35</v>
      </c>
      <c r="L147" s="4">
        <v>2022</v>
      </c>
      <c r="M147" s="26" t="s">
        <v>1364</v>
      </c>
    </row>
    <row r="148" spans="2:13" ht="75">
      <c r="B148" s="3" t="s">
        <v>39</v>
      </c>
      <c r="C148" s="4" t="s">
        <v>11</v>
      </c>
      <c r="D148" s="3" t="s">
        <v>12</v>
      </c>
      <c r="E148" s="4" t="s">
        <v>1365</v>
      </c>
      <c r="F148" s="4" t="s">
        <v>1085</v>
      </c>
      <c r="G148" s="3" t="s">
        <v>1086</v>
      </c>
      <c r="H148" s="3">
        <v>2</v>
      </c>
      <c r="I148" s="40">
        <f>(1/H148)/3</f>
        <v>0.16666666666666666</v>
      </c>
      <c r="J148" s="25" t="s">
        <v>1087</v>
      </c>
      <c r="K148" s="3" t="s">
        <v>35</v>
      </c>
      <c r="L148" s="4">
        <v>2022</v>
      </c>
      <c r="M148" s="4" t="s">
        <v>1088</v>
      </c>
    </row>
    <row r="149" spans="2:13" ht="75">
      <c r="B149" s="3" t="s">
        <v>39</v>
      </c>
      <c r="C149" s="4" t="s">
        <v>11</v>
      </c>
      <c r="D149" s="3" t="s">
        <v>12</v>
      </c>
      <c r="E149" s="32" t="s">
        <v>1366</v>
      </c>
      <c r="F149" s="4" t="s">
        <v>1367</v>
      </c>
      <c r="G149" s="3" t="s">
        <v>1339</v>
      </c>
      <c r="H149" s="3">
        <v>1</v>
      </c>
      <c r="I149" s="40">
        <v>0.5</v>
      </c>
      <c r="J149" s="3" t="s">
        <v>88</v>
      </c>
      <c r="K149" s="3" t="s">
        <v>16</v>
      </c>
      <c r="L149" s="4">
        <v>2022</v>
      </c>
      <c r="M149" s="4" t="s">
        <v>1368</v>
      </c>
    </row>
    <row r="150" spans="2:13" ht="105">
      <c r="B150" s="3" t="s">
        <v>39</v>
      </c>
      <c r="C150" s="4" t="s">
        <v>11</v>
      </c>
      <c r="D150" s="3" t="s">
        <v>12</v>
      </c>
      <c r="E150" s="32" t="s">
        <v>1369</v>
      </c>
      <c r="F150" s="4" t="s">
        <v>972</v>
      </c>
      <c r="G150" s="3" t="s">
        <v>973</v>
      </c>
      <c r="H150" s="3">
        <v>1</v>
      </c>
      <c r="I150" s="40">
        <v>0.5</v>
      </c>
      <c r="J150" s="34" t="s">
        <v>974</v>
      </c>
      <c r="K150" s="3" t="s">
        <v>35</v>
      </c>
      <c r="L150" s="4">
        <v>2022</v>
      </c>
      <c r="M150" s="4" t="s">
        <v>975</v>
      </c>
    </row>
    <row r="151" spans="2:13" ht="45">
      <c r="B151" s="3" t="s">
        <v>39</v>
      </c>
      <c r="C151" s="4" t="s">
        <v>11</v>
      </c>
      <c r="D151" s="3" t="s">
        <v>12</v>
      </c>
      <c r="E151" s="43" t="s">
        <v>1370</v>
      </c>
      <c r="F151" s="4" t="s">
        <v>1371</v>
      </c>
      <c r="G151" s="3" t="s">
        <v>148</v>
      </c>
      <c r="H151" s="3">
        <v>1</v>
      </c>
      <c r="I151" s="40">
        <f>1/H151</f>
        <v>1</v>
      </c>
      <c r="J151" s="3" t="s">
        <v>88</v>
      </c>
      <c r="K151" s="3" t="s">
        <v>16</v>
      </c>
      <c r="L151" s="4">
        <v>2022</v>
      </c>
      <c r="M151" s="4" t="s">
        <v>1372</v>
      </c>
    </row>
    <row r="152" spans="2:13" ht="105">
      <c r="B152" s="3" t="s">
        <v>39</v>
      </c>
      <c r="C152" s="4" t="s">
        <v>11</v>
      </c>
      <c r="D152" s="3" t="s">
        <v>12</v>
      </c>
      <c r="E152" s="72" t="s">
        <v>1373</v>
      </c>
      <c r="F152" s="4" t="s">
        <v>1204</v>
      </c>
      <c r="G152" s="3" t="s">
        <v>1205</v>
      </c>
      <c r="H152" s="3">
        <v>3</v>
      </c>
      <c r="I152" s="40">
        <f>(1/H152)/2</f>
        <v>0.16666666666666666</v>
      </c>
      <c r="J152" s="34" t="s">
        <v>1206</v>
      </c>
      <c r="K152" s="3" t="s">
        <v>35</v>
      </c>
      <c r="L152" s="4">
        <v>2022</v>
      </c>
      <c r="M152" s="4" t="s">
        <v>1207</v>
      </c>
    </row>
    <row r="153" spans="2:13" ht="105">
      <c r="B153" s="3" t="s">
        <v>39</v>
      </c>
      <c r="C153" s="4" t="s">
        <v>11</v>
      </c>
      <c r="D153" s="3" t="s">
        <v>12</v>
      </c>
      <c r="E153" s="4" t="s">
        <v>1374</v>
      </c>
      <c r="F153" s="4" t="s">
        <v>1375</v>
      </c>
      <c r="G153" s="3" t="s">
        <v>1376</v>
      </c>
      <c r="H153" s="3">
        <v>2</v>
      </c>
      <c r="I153" s="40">
        <v>0.42857000000000001</v>
      </c>
      <c r="J153" s="3" t="s">
        <v>88</v>
      </c>
      <c r="K153" s="3" t="s">
        <v>16</v>
      </c>
      <c r="L153" s="4">
        <v>2022</v>
      </c>
      <c r="M153" s="4" t="s">
        <v>1377</v>
      </c>
    </row>
    <row r="154" spans="2:13" ht="120">
      <c r="B154" s="3" t="s">
        <v>39</v>
      </c>
      <c r="C154" s="4" t="s">
        <v>11</v>
      </c>
      <c r="D154" s="3" t="s">
        <v>12</v>
      </c>
      <c r="E154" s="32" t="s">
        <v>1378</v>
      </c>
      <c r="F154" s="4" t="s">
        <v>1379</v>
      </c>
      <c r="G154" s="3" t="s">
        <v>1339</v>
      </c>
      <c r="H154" s="3">
        <v>1</v>
      </c>
      <c r="I154" s="40">
        <v>0.2</v>
      </c>
      <c r="J154" s="34" t="s">
        <v>1380</v>
      </c>
      <c r="K154" s="3" t="s">
        <v>35</v>
      </c>
      <c r="L154" s="4">
        <v>2022</v>
      </c>
      <c r="M154" s="4" t="s">
        <v>1381</v>
      </c>
    </row>
    <row r="155" spans="2:13" ht="135">
      <c r="B155" s="3" t="s">
        <v>39</v>
      </c>
      <c r="C155" s="4" t="s">
        <v>11</v>
      </c>
      <c r="D155" s="3" t="s">
        <v>12</v>
      </c>
      <c r="E155" s="76" t="s">
        <v>1382</v>
      </c>
      <c r="F155" s="4" t="s">
        <v>1383</v>
      </c>
      <c r="G155" s="3" t="s">
        <v>1384</v>
      </c>
      <c r="H155" s="3">
        <v>2</v>
      </c>
      <c r="I155" s="40">
        <v>0.2</v>
      </c>
      <c r="J155" s="3" t="s">
        <v>88</v>
      </c>
      <c r="K155" s="3" t="s">
        <v>16</v>
      </c>
      <c r="L155" s="4">
        <v>2022</v>
      </c>
      <c r="M155" s="4" t="s">
        <v>1385</v>
      </c>
    </row>
    <row r="156" spans="2:13" ht="45">
      <c r="B156" s="3" t="s">
        <v>39</v>
      </c>
      <c r="C156" s="4" t="s">
        <v>11</v>
      </c>
      <c r="D156" s="3" t="s">
        <v>12</v>
      </c>
      <c r="E156" s="4" t="s">
        <v>1386</v>
      </c>
      <c r="F156" s="4" t="s">
        <v>1387</v>
      </c>
      <c r="G156" s="3" t="s">
        <v>1345</v>
      </c>
      <c r="H156" s="3">
        <v>2</v>
      </c>
      <c r="I156" s="40">
        <f>1/H156</f>
        <v>0.5</v>
      </c>
      <c r="J156" s="34" t="s">
        <v>1388</v>
      </c>
      <c r="K156" s="3" t="s">
        <v>16</v>
      </c>
      <c r="L156" s="4">
        <v>2022</v>
      </c>
      <c r="M156" s="4" t="s">
        <v>1389</v>
      </c>
    </row>
    <row r="157" spans="2:13" ht="135">
      <c r="B157" s="3" t="s">
        <v>39</v>
      </c>
      <c r="C157" s="4" t="s">
        <v>11</v>
      </c>
      <c r="D157" s="3" t="s">
        <v>12</v>
      </c>
      <c r="E157" s="4" t="s">
        <v>1390</v>
      </c>
      <c r="F157" s="4" t="s">
        <v>1099</v>
      </c>
      <c r="G157" s="3" t="s">
        <v>1100</v>
      </c>
      <c r="H157" s="3">
        <v>3</v>
      </c>
      <c r="I157" s="3">
        <v>7.407407407407407E-2</v>
      </c>
      <c r="J157" s="25" t="s">
        <v>1101</v>
      </c>
      <c r="K157" s="3" t="s">
        <v>35</v>
      </c>
      <c r="L157" s="4">
        <v>2022</v>
      </c>
      <c r="M157" s="4" t="s">
        <v>1102</v>
      </c>
    </row>
    <row r="158" spans="2:13" ht="90">
      <c r="B158" s="3" t="s">
        <v>39</v>
      </c>
      <c r="C158" s="4" t="s">
        <v>11</v>
      </c>
      <c r="D158" s="3" t="s">
        <v>12</v>
      </c>
      <c r="E158" s="76" t="s">
        <v>1391</v>
      </c>
      <c r="F158" s="4" t="s">
        <v>1392</v>
      </c>
      <c r="G158" s="3" t="s">
        <v>148</v>
      </c>
      <c r="H158" s="3">
        <v>1</v>
      </c>
      <c r="I158" s="40">
        <v>0.33333333320000003</v>
      </c>
      <c r="J158" s="3" t="s">
        <v>88</v>
      </c>
      <c r="K158" s="3" t="s">
        <v>16</v>
      </c>
      <c r="L158" s="4">
        <v>2022</v>
      </c>
      <c r="M158" s="4" t="s">
        <v>1393</v>
      </c>
    </row>
    <row r="159" spans="2:13" ht="90">
      <c r="B159" s="3" t="s">
        <v>56</v>
      </c>
      <c r="C159" s="4" t="s">
        <v>11</v>
      </c>
      <c r="D159" s="3" t="s">
        <v>12</v>
      </c>
      <c r="E159" s="26" t="s">
        <v>1394</v>
      </c>
      <c r="F159" s="26" t="s">
        <v>1395</v>
      </c>
      <c r="G159" s="4" t="s">
        <v>1396</v>
      </c>
      <c r="H159" s="4">
        <v>4</v>
      </c>
      <c r="I159" s="40">
        <f t="shared" ref="I159:I176" si="0">1/H159</f>
        <v>0.25</v>
      </c>
      <c r="J159" s="80" t="s">
        <v>873</v>
      </c>
      <c r="K159" s="26" t="s">
        <v>16</v>
      </c>
      <c r="L159" s="4">
        <v>2022</v>
      </c>
      <c r="M159" s="26" t="s">
        <v>1397</v>
      </c>
    </row>
    <row r="160" spans="2:13" ht="90">
      <c r="B160" s="3" t="s">
        <v>56</v>
      </c>
      <c r="C160" s="4" t="s">
        <v>11</v>
      </c>
      <c r="D160" s="3" t="s">
        <v>12</v>
      </c>
      <c r="E160" s="26" t="s">
        <v>1398</v>
      </c>
      <c r="F160" s="26" t="s">
        <v>1399</v>
      </c>
      <c r="G160" s="26" t="s">
        <v>1400</v>
      </c>
      <c r="H160" s="4">
        <v>2</v>
      </c>
      <c r="I160" s="40">
        <f t="shared" si="0"/>
        <v>0.5</v>
      </c>
      <c r="J160" s="34" t="s">
        <v>1401</v>
      </c>
      <c r="K160" s="26" t="s">
        <v>16</v>
      </c>
      <c r="L160" s="4">
        <v>2022</v>
      </c>
      <c r="M160" s="26" t="s">
        <v>1402</v>
      </c>
    </row>
    <row r="161" spans="2:13" ht="120">
      <c r="B161" s="3" t="s">
        <v>56</v>
      </c>
      <c r="C161" s="4" t="s">
        <v>11</v>
      </c>
      <c r="D161" s="3" t="s">
        <v>12</v>
      </c>
      <c r="E161" s="26" t="s">
        <v>1403</v>
      </c>
      <c r="F161" s="26" t="s">
        <v>1404</v>
      </c>
      <c r="G161" s="26" t="s">
        <v>1405</v>
      </c>
      <c r="H161" s="3">
        <v>2</v>
      </c>
      <c r="I161" s="48">
        <f t="shared" si="0"/>
        <v>0.5</v>
      </c>
      <c r="J161" s="34" t="s">
        <v>1406</v>
      </c>
      <c r="K161" s="4" t="s">
        <v>35</v>
      </c>
      <c r="L161" s="4">
        <v>2022</v>
      </c>
      <c r="M161" s="26" t="s">
        <v>1407</v>
      </c>
    </row>
    <row r="162" spans="2:13" ht="105">
      <c r="B162" s="3" t="s">
        <v>56</v>
      </c>
      <c r="C162" s="4" t="s">
        <v>11</v>
      </c>
      <c r="D162" s="3" t="s">
        <v>12</v>
      </c>
      <c r="E162" s="26" t="s">
        <v>1408</v>
      </c>
      <c r="F162" s="26" t="s">
        <v>1409</v>
      </c>
      <c r="G162" s="26" t="s">
        <v>1410</v>
      </c>
      <c r="H162" s="4">
        <v>2</v>
      </c>
      <c r="I162" s="40">
        <f t="shared" si="0"/>
        <v>0.5</v>
      </c>
      <c r="J162" s="34" t="s">
        <v>1411</v>
      </c>
      <c r="K162" s="26" t="s">
        <v>35</v>
      </c>
      <c r="L162" s="4">
        <v>2022</v>
      </c>
      <c r="M162" s="26" t="s">
        <v>1412</v>
      </c>
    </row>
    <row r="163" spans="2:13" ht="75">
      <c r="B163" s="3" t="s">
        <v>56</v>
      </c>
      <c r="C163" s="4" t="s">
        <v>11</v>
      </c>
      <c r="D163" s="3" t="s">
        <v>12</v>
      </c>
      <c r="E163" s="26" t="s">
        <v>1413</v>
      </c>
      <c r="F163" s="26" t="s">
        <v>1414</v>
      </c>
      <c r="G163" s="3" t="s">
        <v>1415</v>
      </c>
      <c r="H163" s="3">
        <v>1</v>
      </c>
      <c r="I163" s="40">
        <f t="shared" si="0"/>
        <v>1</v>
      </c>
      <c r="J163" s="3" t="s">
        <v>873</v>
      </c>
      <c r="K163" s="26" t="s">
        <v>16</v>
      </c>
      <c r="L163" s="4">
        <v>2022</v>
      </c>
      <c r="M163" s="26" t="s">
        <v>1416</v>
      </c>
    </row>
    <row r="164" spans="2:13" ht="105">
      <c r="B164" s="3" t="s">
        <v>56</v>
      </c>
      <c r="C164" s="4" t="s">
        <v>11</v>
      </c>
      <c r="D164" s="3" t="s">
        <v>12</v>
      </c>
      <c r="E164" s="26" t="s">
        <v>1417</v>
      </c>
      <c r="F164" s="26" t="s">
        <v>1418</v>
      </c>
      <c r="G164" s="26" t="s">
        <v>1419</v>
      </c>
      <c r="H164" s="52">
        <v>5</v>
      </c>
      <c r="I164" s="40">
        <f t="shared" si="0"/>
        <v>0.2</v>
      </c>
      <c r="J164" s="34" t="s">
        <v>1420</v>
      </c>
      <c r="K164" s="26" t="s">
        <v>35</v>
      </c>
      <c r="L164" s="4">
        <v>2022</v>
      </c>
      <c r="M164" s="26" t="s">
        <v>1421</v>
      </c>
    </row>
    <row r="165" spans="2:13" ht="75">
      <c r="B165" s="3" t="s">
        <v>56</v>
      </c>
      <c r="C165" s="4" t="s">
        <v>11</v>
      </c>
      <c r="D165" s="3" t="s">
        <v>12</v>
      </c>
      <c r="E165" s="26" t="s">
        <v>1422</v>
      </c>
      <c r="F165" s="26" t="s">
        <v>1423</v>
      </c>
      <c r="G165" s="3" t="s">
        <v>1114</v>
      </c>
      <c r="H165" s="4">
        <v>1</v>
      </c>
      <c r="I165" s="40">
        <f t="shared" si="0"/>
        <v>1</v>
      </c>
      <c r="J165" s="34" t="s">
        <v>1424</v>
      </c>
      <c r="K165" s="26" t="s">
        <v>16</v>
      </c>
      <c r="L165" s="4">
        <v>2022</v>
      </c>
      <c r="M165" s="26" t="s">
        <v>1425</v>
      </c>
    </row>
    <row r="166" spans="2:13" ht="75">
      <c r="B166" s="3" t="s">
        <v>56</v>
      </c>
      <c r="C166" s="4" t="s">
        <v>11</v>
      </c>
      <c r="D166" s="3" t="s">
        <v>12</v>
      </c>
      <c r="E166" s="26" t="s">
        <v>1426</v>
      </c>
      <c r="F166" s="26" t="s">
        <v>1427</v>
      </c>
      <c r="G166" s="3" t="s">
        <v>1428</v>
      </c>
      <c r="H166" s="3">
        <v>1</v>
      </c>
      <c r="I166" s="40">
        <f t="shared" si="0"/>
        <v>1</v>
      </c>
      <c r="J166" s="34" t="s">
        <v>1429</v>
      </c>
      <c r="K166" s="26" t="s">
        <v>35</v>
      </c>
      <c r="L166" s="4">
        <v>2022</v>
      </c>
      <c r="M166" s="26" t="s">
        <v>1430</v>
      </c>
    </row>
    <row r="167" spans="2:13" ht="105">
      <c r="B167" s="3" t="s">
        <v>56</v>
      </c>
      <c r="C167" s="4" t="s">
        <v>11</v>
      </c>
      <c r="D167" s="3" t="s">
        <v>12</v>
      </c>
      <c r="E167" s="4" t="s">
        <v>1431</v>
      </c>
      <c r="F167" s="26" t="s">
        <v>1432</v>
      </c>
      <c r="G167" s="3" t="s">
        <v>1114</v>
      </c>
      <c r="H167" s="3">
        <v>1</v>
      </c>
      <c r="I167" s="40">
        <f t="shared" si="0"/>
        <v>1</v>
      </c>
      <c r="J167" s="49" t="s">
        <v>873</v>
      </c>
      <c r="K167" s="26" t="s">
        <v>16</v>
      </c>
      <c r="L167" s="4">
        <v>2022</v>
      </c>
      <c r="M167" s="26" t="s">
        <v>1433</v>
      </c>
    </row>
    <row r="168" spans="2:13" ht="75">
      <c r="B168" s="3" t="s">
        <v>56</v>
      </c>
      <c r="C168" s="4" t="s">
        <v>11</v>
      </c>
      <c r="D168" s="3" t="s">
        <v>12</v>
      </c>
      <c r="E168" s="26" t="s">
        <v>1434</v>
      </c>
      <c r="F168" s="47" t="s">
        <v>1435</v>
      </c>
      <c r="G168" s="47" t="s">
        <v>1436</v>
      </c>
      <c r="H168" s="3">
        <v>4</v>
      </c>
      <c r="I168" s="40">
        <f t="shared" si="0"/>
        <v>0.25</v>
      </c>
      <c r="J168" s="34" t="s">
        <v>1437</v>
      </c>
      <c r="K168" s="26" t="s">
        <v>16</v>
      </c>
      <c r="L168" s="4">
        <v>2021</v>
      </c>
      <c r="M168" s="26" t="s">
        <v>1438</v>
      </c>
    </row>
    <row r="169" spans="2:13" ht="150">
      <c r="B169" s="3" t="s">
        <v>56</v>
      </c>
      <c r="C169" s="4" t="s">
        <v>11</v>
      </c>
      <c r="D169" s="3" t="s">
        <v>12</v>
      </c>
      <c r="E169" s="26" t="s">
        <v>1439</v>
      </c>
      <c r="F169" s="26" t="s">
        <v>1440</v>
      </c>
      <c r="G169" s="3" t="s">
        <v>1441</v>
      </c>
      <c r="H169" s="3">
        <v>1</v>
      </c>
      <c r="I169" s="40">
        <f t="shared" si="0"/>
        <v>1</v>
      </c>
      <c r="J169" s="34" t="s">
        <v>1442</v>
      </c>
      <c r="K169" s="26" t="s">
        <v>35</v>
      </c>
      <c r="L169" s="4">
        <v>2022</v>
      </c>
      <c r="M169" s="26" t="s">
        <v>1443</v>
      </c>
    </row>
    <row r="170" spans="2:13" ht="60">
      <c r="B170" s="3" t="s">
        <v>56</v>
      </c>
      <c r="C170" s="4" t="s">
        <v>11</v>
      </c>
      <c r="D170" s="3" t="s">
        <v>12</v>
      </c>
      <c r="E170" s="26" t="s">
        <v>1444</v>
      </c>
      <c r="F170" s="26" t="s">
        <v>1445</v>
      </c>
      <c r="G170" s="26" t="s">
        <v>1446</v>
      </c>
      <c r="H170" s="52">
        <v>1</v>
      </c>
      <c r="I170" s="40">
        <f t="shared" si="0"/>
        <v>1</v>
      </c>
      <c r="J170" s="59" t="s">
        <v>873</v>
      </c>
      <c r="K170" s="26" t="s">
        <v>16</v>
      </c>
      <c r="L170" s="4">
        <v>2022</v>
      </c>
      <c r="M170" s="26" t="s">
        <v>1447</v>
      </c>
    </row>
    <row r="171" spans="2:13" ht="135">
      <c r="B171" s="3" t="s">
        <v>56</v>
      </c>
      <c r="C171" s="4" t="s">
        <v>11</v>
      </c>
      <c r="D171" s="3" t="s">
        <v>12</v>
      </c>
      <c r="E171" s="26" t="s">
        <v>1448</v>
      </c>
      <c r="F171" s="26" t="s">
        <v>1449</v>
      </c>
      <c r="G171" s="3" t="s">
        <v>872</v>
      </c>
      <c r="H171" s="3">
        <v>1</v>
      </c>
      <c r="I171" s="40">
        <f t="shared" si="0"/>
        <v>1</v>
      </c>
      <c r="J171" s="59" t="s">
        <v>873</v>
      </c>
      <c r="K171" s="26" t="s">
        <v>16</v>
      </c>
      <c r="L171" s="4">
        <v>2022</v>
      </c>
      <c r="M171" s="26" t="s">
        <v>1450</v>
      </c>
    </row>
    <row r="172" spans="2:13" ht="135">
      <c r="B172" s="3" t="s">
        <v>56</v>
      </c>
      <c r="C172" s="4" t="s">
        <v>11</v>
      </c>
      <c r="D172" s="3" t="s">
        <v>12</v>
      </c>
      <c r="E172" s="26" t="s">
        <v>1451</v>
      </c>
      <c r="F172" s="26" t="s">
        <v>1452</v>
      </c>
      <c r="G172" s="3" t="s">
        <v>872</v>
      </c>
      <c r="H172" s="3">
        <v>1</v>
      </c>
      <c r="I172" s="40">
        <f t="shared" si="0"/>
        <v>1</v>
      </c>
      <c r="J172" s="59" t="s">
        <v>873</v>
      </c>
      <c r="K172" s="26" t="s">
        <v>16</v>
      </c>
      <c r="L172" s="4">
        <v>2022</v>
      </c>
      <c r="M172" s="26" t="s">
        <v>1453</v>
      </c>
    </row>
    <row r="173" spans="2:13" ht="75">
      <c r="B173" s="3" t="s">
        <v>56</v>
      </c>
      <c r="C173" s="4" t="s">
        <v>11</v>
      </c>
      <c r="D173" s="3" t="s">
        <v>12</v>
      </c>
      <c r="E173" s="26" t="s">
        <v>1454</v>
      </c>
      <c r="F173" s="26" t="s">
        <v>1455</v>
      </c>
      <c r="G173" s="3" t="s">
        <v>148</v>
      </c>
      <c r="H173" s="3">
        <v>1</v>
      </c>
      <c r="I173" s="40">
        <f t="shared" si="0"/>
        <v>1</v>
      </c>
      <c r="J173" s="59" t="s">
        <v>873</v>
      </c>
      <c r="K173" s="26" t="s">
        <v>16</v>
      </c>
      <c r="L173" s="4">
        <v>2022</v>
      </c>
      <c r="M173" s="26" t="s">
        <v>1456</v>
      </c>
    </row>
    <row r="174" spans="2:13" ht="75">
      <c r="B174" s="3" t="s">
        <v>56</v>
      </c>
      <c r="C174" s="4" t="s">
        <v>11</v>
      </c>
      <c r="D174" s="3" t="s">
        <v>12</v>
      </c>
      <c r="E174" s="26" t="s">
        <v>1457</v>
      </c>
      <c r="F174" s="26" t="s">
        <v>1458</v>
      </c>
      <c r="G174" s="26" t="s">
        <v>1459</v>
      </c>
      <c r="H174" s="3">
        <v>1</v>
      </c>
      <c r="I174" s="40">
        <f t="shared" si="0"/>
        <v>1</v>
      </c>
      <c r="J174" s="59" t="s">
        <v>873</v>
      </c>
      <c r="K174" s="26" t="s">
        <v>16</v>
      </c>
      <c r="L174" s="4">
        <v>2022</v>
      </c>
      <c r="M174" s="26" t="s">
        <v>1460</v>
      </c>
    </row>
    <row r="175" spans="2:13" ht="75">
      <c r="B175" s="3" t="s">
        <v>56</v>
      </c>
      <c r="C175" s="4" t="s">
        <v>11</v>
      </c>
      <c r="D175" s="3" t="s">
        <v>12</v>
      </c>
      <c r="E175" s="3" t="s">
        <v>1461</v>
      </c>
      <c r="F175" s="26" t="s">
        <v>1462</v>
      </c>
      <c r="G175" s="3" t="s">
        <v>1463</v>
      </c>
      <c r="H175" s="3">
        <v>1</v>
      </c>
      <c r="I175" s="40">
        <f t="shared" si="0"/>
        <v>1</v>
      </c>
      <c r="J175" s="59" t="s">
        <v>873</v>
      </c>
      <c r="K175" s="26" t="s">
        <v>16</v>
      </c>
      <c r="L175" s="4">
        <v>2022</v>
      </c>
      <c r="M175" s="26" t="s">
        <v>1464</v>
      </c>
    </row>
    <row r="176" spans="2:13" ht="120">
      <c r="B176" s="3" t="s">
        <v>56</v>
      </c>
      <c r="C176" s="4" t="s">
        <v>11</v>
      </c>
      <c r="D176" s="3" t="s">
        <v>12</v>
      </c>
      <c r="E176" s="26" t="s">
        <v>1465</v>
      </c>
      <c r="F176" s="26" t="s">
        <v>1466</v>
      </c>
      <c r="G176" s="3" t="s">
        <v>87</v>
      </c>
      <c r="H176" s="3">
        <v>1</v>
      </c>
      <c r="I176" s="40">
        <f t="shared" si="0"/>
        <v>1</v>
      </c>
      <c r="J176" s="53" t="s">
        <v>934</v>
      </c>
      <c r="K176" s="26" t="s">
        <v>16</v>
      </c>
      <c r="L176" s="4">
        <v>2022</v>
      </c>
      <c r="M176" s="26" t="s">
        <v>1467</v>
      </c>
    </row>
    <row r="177" spans="2:13" ht="120">
      <c r="B177" s="3" t="s">
        <v>56</v>
      </c>
      <c r="C177" s="4" t="s">
        <v>11</v>
      </c>
      <c r="D177" s="3" t="s">
        <v>12</v>
      </c>
      <c r="E177" s="26" t="s">
        <v>1316</v>
      </c>
      <c r="F177" s="26" t="s">
        <v>1317</v>
      </c>
      <c r="G177" s="50" t="s">
        <v>1318</v>
      </c>
      <c r="H177" s="3">
        <v>2</v>
      </c>
      <c r="I177" s="40">
        <f>((1/H177)/5)*4</f>
        <v>0.4</v>
      </c>
      <c r="J177" s="34" t="s">
        <v>1319</v>
      </c>
      <c r="K177" s="26" t="s">
        <v>16</v>
      </c>
      <c r="L177" s="4">
        <v>2022</v>
      </c>
      <c r="M177" s="26" t="s">
        <v>1320</v>
      </c>
    </row>
    <row r="178" spans="2:13" ht="120">
      <c r="B178" s="3" t="s">
        <v>56</v>
      </c>
      <c r="C178" s="4" t="s">
        <v>11</v>
      </c>
      <c r="D178" s="3" t="s">
        <v>12</v>
      </c>
      <c r="E178" s="4" t="s">
        <v>1468</v>
      </c>
      <c r="F178" s="26" t="s">
        <v>1469</v>
      </c>
      <c r="G178" s="3" t="s">
        <v>1470</v>
      </c>
      <c r="H178" s="3">
        <v>2</v>
      </c>
      <c r="I178" s="40">
        <f t="shared" ref="I178:I184" si="1">1/H178</f>
        <v>0.5</v>
      </c>
      <c r="J178" s="53" t="s">
        <v>934</v>
      </c>
      <c r="K178" s="26" t="s">
        <v>16</v>
      </c>
      <c r="L178" s="4">
        <v>2022</v>
      </c>
      <c r="M178" s="26" t="s">
        <v>1471</v>
      </c>
    </row>
    <row r="179" spans="2:13" ht="90">
      <c r="B179" s="3" t="s">
        <v>56</v>
      </c>
      <c r="C179" s="4" t="s">
        <v>11</v>
      </c>
      <c r="D179" s="3" t="s">
        <v>12</v>
      </c>
      <c r="E179" s="5" t="s">
        <v>1472</v>
      </c>
      <c r="F179" s="5" t="s">
        <v>1473</v>
      </c>
      <c r="G179" s="3" t="s">
        <v>148</v>
      </c>
      <c r="H179" s="3">
        <v>1</v>
      </c>
      <c r="I179" s="40">
        <f t="shared" si="1"/>
        <v>1</v>
      </c>
      <c r="J179" s="3" t="s">
        <v>88</v>
      </c>
      <c r="K179" s="26" t="s">
        <v>16</v>
      </c>
      <c r="L179" s="4">
        <v>2022</v>
      </c>
      <c r="M179" s="26" t="s">
        <v>1474</v>
      </c>
    </row>
    <row r="180" spans="2:13" ht="120">
      <c r="B180" s="3" t="s">
        <v>56</v>
      </c>
      <c r="C180" s="4" t="s">
        <v>11</v>
      </c>
      <c r="D180" s="3" t="s">
        <v>12</v>
      </c>
      <c r="E180" s="5" t="s">
        <v>1475</v>
      </c>
      <c r="F180" s="32" t="s">
        <v>1476</v>
      </c>
      <c r="G180" s="3" t="s">
        <v>148</v>
      </c>
      <c r="H180" s="3">
        <v>1</v>
      </c>
      <c r="I180" s="40">
        <f t="shared" si="1"/>
        <v>1</v>
      </c>
      <c r="J180" s="65" t="s">
        <v>1477</v>
      </c>
      <c r="K180" s="26" t="s">
        <v>16</v>
      </c>
      <c r="L180" s="4">
        <v>2022</v>
      </c>
      <c r="M180" s="26" t="s">
        <v>1478</v>
      </c>
    </row>
    <row r="181" spans="2:13" ht="60">
      <c r="B181" s="3" t="s">
        <v>56</v>
      </c>
      <c r="C181" s="4" t="s">
        <v>11</v>
      </c>
      <c r="D181" s="3" t="s">
        <v>12</v>
      </c>
      <c r="E181" s="72" t="s">
        <v>1479</v>
      </c>
      <c r="F181" s="73" t="s">
        <v>1480</v>
      </c>
      <c r="G181" s="3" t="s">
        <v>1481</v>
      </c>
      <c r="H181" s="3">
        <v>3</v>
      </c>
      <c r="I181" s="40">
        <f t="shared" si="1"/>
        <v>0.33333333333333331</v>
      </c>
      <c r="J181" s="34" t="s">
        <v>1482</v>
      </c>
      <c r="K181" s="4" t="s">
        <v>35</v>
      </c>
      <c r="L181" s="4">
        <v>2022</v>
      </c>
      <c r="M181" s="4" t="s">
        <v>1483</v>
      </c>
    </row>
    <row r="182" spans="2:13" ht="45">
      <c r="B182" s="3" t="s">
        <v>56</v>
      </c>
      <c r="C182" s="4" t="s">
        <v>11</v>
      </c>
      <c r="D182" s="3" t="s">
        <v>12</v>
      </c>
      <c r="E182" s="32" t="s">
        <v>1484</v>
      </c>
      <c r="F182" s="32" t="s">
        <v>1485</v>
      </c>
      <c r="G182" s="3" t="s">
        <v>1486</v>
      </c>
      <c r="H182" s="3">
        <v>3</v>
      </c>
      <c r="I182" s="40">
        <f t="shared" si="1"/>
        <v>0.33333333333333331</v>
      </c>
      <c r="J182" s="53" t="s">
        <v>88</v>
      </c>
      <c r="K182" s="26" t="s">
        <v>16</v>
      </c>
      <c r="L182" s="4">
        <v>2022</v>
      </c>
      <c r="M182" s="26" t="s">
        <v>1487</v>
      </c>
    </row>
    <row r="183" spans="2:13" ht="75">
      <c r="B183" s="3" t="s">
        <v>56</v>
      </c>
      <c r="C183" s="4" t="s">
        <v>11</v>
      </c>
      <c r="D183" s="3" t="s">
        <v>12</v>
      </c>
      <c r="E183" s="76" t="s">
        <v>1488</v>
      </c>
      <c r="F183" s="5" t="s">
        <v>1489</v>
      </c>
      <c r="G183" s="5" t="s">
        <v>1339</v>
      </c>
      <c r="H183" s="52">
        <v>1</v>
      </c>
      <c r="I183" s="40">
        <f t="shared" si="1"/>
        <v>1</v>
      </c>
      <c r="J183" s="53" t="s">
        <v>88</v>
      </c>
      <c r="K183" s="26" t="s">
        <v>16</v>
      </c>
      <c r="L183" s="4">
        <v>2022</v>
      </c>
      <c r="M183" s="26" t="s">
        <v>1490</v>
      </c>
    </row>
    <row r="184" spans="2:13" ht="75">
      <c r="B184" s="3" t="s">
        <v>56</v>
      </c>
      <c r="C184" s="4" t="s">
        <v>11</v>
      </c>
      <c r="D184" s="3" t="s">
        <v>12</v>
      </c>
      <c r="E184" s="66" t="s">
        <v>1491</v>
      </c>
      <c r="F184" s="32" t="s">
        <v>1492</v>
      </c>
      <c r="G184" s="3" t="s">
        <v>1339</v>
      </c>
      <c r="H184" s="3">
        <v>1</v>
      </c>
      <c r="I184" s="40">
        <f t="shared" si="1"/>
        <v>1</v>
      </c>
      <c r="J184" s="3" t="s">
        <v>88</v>
      </c>
      <c r="K184" s="26" t="s">
        <v>16</v>
      </c>
      <c r="L184" s="4">
        <v>2022</v>
      </c>
      <c r="M184" s="26" t="s">
        <v>1493</v>
      </c>
    </row>
    <row r="185" spans="2:13" ht="75">
      <c r="B185" s="3" t="s">
        <v>56</v>
      </c>
      <c r="C185" s="4" t="s">
        <v>11</v>
      </c>
      <c r="D185" s="3" t="s">
        <v>12</v>
      </c>
      <c r="E185" s="32" t="s">
        <v>1494</v>
      </c>
      <c r="F185" s="4" t="s">
        <v>1367</v>
      </c>
      <c r="G185" s="3" t="s">
        <v>1339</v>
      </c>
      <c r="H185" s="3">
        <v>1</v>
      </c>
      <c r="I185" s="40">
        <v>0.25</v>
      </c>
      <c r="J185" s="3" t="s">
        <v>88</v>
      </c>
      <c r="K185" s="3" t="s">
        <v>16</v>
      </c>
      <c r="L185" s="4">
        <v>2022</v>
      </c>
      <c r="M185" s="4" t="s">
        <v>1368</v>
      </c>
    </row>
    <row r="186" spans="2:13" ht="120">
      <c r="B186" s="3" t="s">
        <v>56</v>
      </c>
      <c r="C186" s="4" t="s">
        <v>11</v>
      </c>
      <c r="D186" s="3" t="s">
        <v>12</v>
      </c>
      <c r="E186" s="76" t="s">
        <v>1495</v>
      </c>
      <c r="F186" s="4" t="s">
        <v>1379</v>
      </c>
      <c r="G186" s="3" t="s">
        <v>1339</v>
      </c>
      <c r="H186" s="3">
        <v>1</v>
      </c>
      <c r="I186" s="40">
        <v>0.8</v>
      </c>
      <c r="J186" s="34" t="s">
        <v>1380</v>
      </c>
      <c r="K186" s="3" t="s">
        <v>35</v>
      </c>
      <c r="L186" s="4">
        <v>2022</v>
      </c>
      <c r="M186" s="4" t="s">
        <v>1381</v>
      </c>
    </row>
    <row r="187" spans="2:13" ht="60">
      <c r="B187" s="3" t="s">
        <v>56</v>
      </c>
      <c r="C187" s="4" t="s">
        <v>11</v>
      </c>
      <c r="D187" s="3" t="s">
        <v>12</v>
      </c>
      <c r="E187" s="4" t="s">
        <v>1496</v>
      </c>
      <c r="F187" s="4" t="s">
        <v>1497</v>
      </c>
      <c r="G187" s="3" t="s">
        <v>1339</v>
      </c>
      <c r="H187" s="3">
        <v>1</v>
      </c>
      <c r="I187" s="40">
        <f>1/H187</f>
        <v>1</v>
      </c>
      <c r="J187" s="3" t="s">
        <v>88</v>
      </c>
      <c r="K187" s="3" t="s">
        <v>16</v>
      </c>
      <c r="L187" s="4">
        <v>2022</v>
      </c>
      <c r="M187" s="4" t="s">
        <v>1498</v>
      </c>
    </row>
    <row r="188" spans="2:13" ht="60">
      <c r="B188" s="3" t="s">
        <v>56</v>
      </c>
      <c r="C188" s="4" t="s">
        <v>11</v>
      </c>
      <c r="D188" s="3" t="s">
        <v>12</v>
      </c>
      <c r="E188" s="32" t="s">
        <v>1499</v>
      </c>
      <c r="F188" s="32" t="s">
        <v>977</v>
      </c>
      <c r="G188" s="3" t="s">
        <v>978</v>
      </c>
      <c r="H188" s="3">
        <v>2</v>
      </c>
      <c r="I188" s="40">
        <f>0.1666666667*2</f>
        <v>0.33333333339999999</v>
      </c>
      <c r="J188" s="25" t="s">
        <v>979</v>
      </c>
      <c r="K188" s="3" t="s">
        <v>35</v>
      </c>
      <c r="L188" s="4">
        <v>2022</v>
      </c>
      <c r="M188" s="4" t="s">
        <v>980</v>
      </c>
    </row>
    <row r="189" spans="2:13" ht="330">
      <c r="B189" s="3" t="s">
        <v>56</v>
      </c>
      <c r="C189" s="4" t="s">
        <v>11</v>
      </c>
      <c r="D189" s="3" t="s">
        <v>12</v>
      </c>
      <c r="E189" s="4" t="s">
        <v>1500</v>
      </c>
      <c r="F189" s="32" t="s">
        <v>1501</v>
      </c>
      <c r="G189" s="4" t="s">
        <v>1502</v>
      </c>
      <c r="H189" s="3">
        <v>5</v>
      </c>
      <c r="I189" s="40">
        <f t="shared" ref="I189:I201" si="2">1/H189</f>
        <v>0.2</v>
      </c>
      <c r="J189" s="34" t="s">
        <v>1503</v>
      </c>
      <c r="K189" s="3" t="s">
        <v>35</v>
      </c>
      <c r="L189" s="4">
        <v>2022</v>
      </c>
      <c r="M189" s="4" t="s">
        <v>1504</v>
      </c>
    </row>
    <row r="190" spans="2:13" ht="90">
      <c r="B190" s="3" t="s">
        <v>56</v>
      </c>
      <c r="C190" s="4" t="s">
        <v>11</v>
      </c>
      <c r="D190" s="3" t="s">
        <v>12</v>
      </c>
      <c r="E190" s="76" t="s">
        <v>1505</v>
      </c>
      <c r="F190" s="4" t="s">
        <v>1506</v>
      </c>
      <c r="G190" s="3" t="s">
        <v>1339</v>
      </c>
      <c r="H190" s="3">
        <v>1</v>
      </c>
      <c r="I190" s="40">
        <f t="shared" si="2"/>
        <v>1</v>
      </c>
      <c r="J190" s="3" t="s">
        <v>88</v>
      </c>
      <c r="K190" s="3" t="s">
        <v>16</v>
      </c>
      <c r="L190" s="4">
        <v>2022</v>
      </c>
      <c r="M190" s="4" t="s">
        <v>1507</v>
      </c>
    </row>
    <row r="191" spans="2:13" ht="90">
      <c r="B191" s="3" t="s">
        <v>68</v>
      </c>
      <c r="C191" s="4" t="s">
        <v>11</v>
      </c>
      <c r="D191" s="3" t="s">
        <v>12</v>
      </c>
      <c r="E191" s="26" t="s">
        <v>1508</v>
      </c>
      <c r="F191" s="26" t="s">
        <v>1509</v>
      </c>
      <c r="G191" s="26" t="s">
        <v>1510</v>
      </c>
      <c r="H191" s="4">
        <v>2</v>
      </c>
      <c r="I191" s="40">
        <f t="shared" si="2"/>
        <v>0.5</v>
      </c>
      <c r="J191" s="29" t="s">
        <v>1511</v>
      </c>
      <c r="K191" s="26" t="s">
        <v>16</v>
      </c>
      <c r="L191" s="4">
        <v>2022</v>
      </c>
      <c r="M191" s="26" t="s">
        <v>1512</v>
      </c>
    </row>
    <row r="192" spans="2:13" ht="105">
      <c r="B192" s="3" t="s">
        <v>68</v>
      </c>
      <c r="C192" s="4" t="s">
        <v>11</v>
      </c>
      <c r="D192" s="3" t="s">
        <v>12</v>
      </c>
      <c r="E192" s="26" t="s">
        <v>1513</v>
      </c>
      <c r="F192" s="26" t="s">
        <v>1514</v>
      </c>
      <c r="G192" s="26" t="s">
        <v>1515</v>
      </c>
      <c r="H192" s="4">
        <v>1</v>
      </c>
      <c r="I192" s="40">
        <f t="shared" si="2"/>
        <v>1</v>
      </c>
      <c r="J192" s="34" t="s">
        <v>1516</v>
      </c>
      <c r="K192" s="26" t="s">
        <v>16</v>
      </c>
      <c r="L192" s="4">
        <v>2022</v>
      </c>
      <c r="M192" s="26" t="s">
        <v>1517</v>
      </c>
    </row>
    <row r="193" spans="2:13" ht="120">
      <c r="B193" s="3" t="s">
        <v>68</v>
      </c>
      <c r="C193" s="4" t="s">
        <v>11</v>
      </c>
      <c r="D193" s="3" t="s">
        <v>12</v>
      </c>
      <c r="E193" s="26" t="s">
        <v>1518</v>
      </c>
      <c r="F193" s="26" t="s">
        <v>1519</v>
      </c>
      <c r="G193" s="26" t="s">
        <v>1520</v>
      </c>
      <c r="H193" s="3">
        <v>3</v>
      </c>
      <c r="I193" s="40">
        <f t="shared" si="2"/>
        <v>0.33333333333333331</v>
      </c>
      <c r="J193" s="29" t="s">
        <v>1521</v>
      </c>
      <c r="K193" s="26" t="s">
        <v>35</v>
      </c>
      <c r="L193" s="4">
        <v>2022</v>
      </c>
      <c r="M193" s="26" t="s">
        <v>1522</v>
      </c>
    </row>
    <row r="194" spans="2:13" ht="120">
      <c r="B194" s="3" t="s">
        <v>68</v>
      </c>
      <c r="C194" s="4" t="s">
        <v>11</v>
      </c>
      <c r="D194" s="3" t="s">
        <v>12</v>
      </c>
      <c r="E194" s="26" t="s">
        <v>1523</v>
      </c>
      <c r="F194" s="26" t="s">
        <v>1524</v>
      </c>
      <c r="G194" s="26" t="s">
        <v>1525</v>
      </c>
      <c r="H194" s="3">
        <v>2</v>
      </c>
      <c r="I194" s="40">
        <f t="shared" si="2"/>
        <v>0.5</v>
      </c>
      <c r="J194" s="3" t="s">
        <v>1526</v>
      </c>
      <c r="K194" s="26" t="s">
        <v>16</v>
      </c>
      <c r="L194" s="4">
        <v>2022</v>
      </c>
      <c r="M194" s="26" t="s">
        <v>1527</v>
      </c>
    </row>
    <row r="195" spans="2:13" ht="75">
      <c r="B195" s="3" t="s">
        <v>68</v>
      </c>
      <c r="C195" s="4" t="s">
        <v>11</v>
      </c>
      <c r="D195" s="3" t="s">
        <v>12</v>
      </c>
      <c r="E195" s="26" t="s">
        <v>1528</v>
      </c>
      <c r="F195" s="26" t="s">
        <v>1529</v>
      </c>
      <c r="G195" s="3" t="s">
        <v>1530</v>
      </c>
      <c r="H195" s="3">
        <v>2</v>
      </c>
      <c r="I195" s="40">
        <f t="shared" si="2"/>
        <v>0.5</v>
      </c>
      <c r="J195" s="25" t="s">
        <v>1531</v>
      </c>
      <c r="K195" s="26" t="s">
        <v>35</v>
      </c>
      <c r="L195" s="4">
        <v>2022</v>
      </c>
      <c r="M195" s="26" t="s">
        <v>1532</v>
      </c>
    </row>
    <row r="196" spans="2:13" ht="90">
      <c r="B196" s="3" t="s">
        <v>68</v>
      </c>
      <c r="C196" s="4" t="s">
        <v>11</v>
      </c>
      <c r="D196" s="3" t="s">
        <v>12</v>
      </c>
      <c r="E196" s="26" t="s">
        <v>1533</v>
      </c>
      <c r="F196" s="26" t="s">
        <v>1534</v>
      </c>
      <c r="G196" s="3" t="s">
        <v>1114</v>
      </c>
      <c r="H196" s="3">
        <v>1</v>
      </c>
      <c r="I196" s="40">
        <f t="shared" si="2"/>
        <v>1</v>
      </c>
      <c r="J196" s="34" t="s">
        <v>1535</v>
      </c>
      <c r="K196" s="26" t="s">
        <v>16</v>
      </c>
      <c r="L196" s="4">
        <v>2022</v>
      </c>
      <c r="M196" s="26" t="s">
        <v>1536</v>
      </c>
    </row>
    <row r="197" spans="2:13" ht="75">
      <c r="B197" s="3" t="s">
        <v>68</v>
      </c>
      <c r="C197" s="4" t="s">
        <v>11</v>
      </c>
      <c r="D197" s="3" t="s">
        <v>12</v>
      </c>
      <c r="E197" s="26" t="s">
        <v>1537</v>
      </c>
      <c r="F197" s="26" t="s">
        <v>1538</v>
      </c>
      <c r="G197" s="26" t="s">
        <v>1539</v>
      </c>
      <c r="H197" s="52">
        <v>1</v>
      </c>
      <c r="I197" s="40">
        <f t="shared" si="2"/>
        <v>1</v>
      </c>
      <c r="J197" s="34" t="s">
        <v>1540</v>
      </c>
      <c r="K197" s="26" t="s">
        <v>35</v>
      </c>
      <c r="L197" s="4">
        <v>2022</v>
      </c>
      <c r="M197" s="26" t="s">
        <v>1541</v>
      </c>
    </row>
    <row r="198" spans="2:13" ht="135">
      <c r="B198" s="3" t="s">
        <v>68</v>
      </c>
      <c r="C198" s="4" t="s">
        <v>11</v>
      </c>
      <c r="D198" s="3" t="s">
        <v>12</v>
      </c>
      <c r="E198" s="26" t="s">
        <v>1542</v>
      </c>
      <c r="F198" s="26" t="s">
        <v>1543</v>
      </c>
      <c r="G198" s="26" t="s">
        <v>1544</v>
      </c>
      <c r="H198" s="3">
        <v>2</v>
      </c>
      <c r="I198" s="40">
        <f t="shared" si="2"/>
        <v>0.5</v>
      </c>
      <c r="J198" s="34" t="s">
        <v>1545</v>
      </c>
      <c r="K198" s="26" t="s">
        <v>16</v>
      </c>
      <c r="L198" s="4">
        <v>2022</v>
      </c>
      <c r="M198" s="26" t="s">
        <v>1546</v>
      </c>
    </row>
    <row r="199" spans="2:13" ht="105">
      <c r="B199" s="3" t="s">
        <v>68</v>
      </c>
      <c r="C199" s="4" t="s">
        <v>11</v>
      </c>
      <c r="D199" s="3" t="s">
        <v>12</v>
      </c>
      <c r="E199" s="4" t="s">
        <v>1547</v>
      </c>
      <c r="F199" s="26" t="s">
        <v>1548</v>
      </c>
      <c r="G199" s="26" t="s">
        <v>1549</v>
      </c>
      <c r="H199" s="3">
        <v>3</v>
      </c>
      <c r="I199" s="40">
        <f t="shared" si="2"/>
        <v>0.33333333333333331</v>
      </c>
      <c r="J199" s="34" t="s">
        <v>1550</v>
      </c>
      <c r="K199" s="26" t="s">
        <v>35</v>
      </c>
      <c r="L199" s="4">
        <v>2022</v>
      </c>
      <c r="M199" s="26" t="s">
        <v>1551</v>
      </c>
    </row>
    <row r="200" spans="2:13" ht="105">
      <c r="B200" s="3" t="s">
        <v>68</v>
      </c>
      <c r="C200" s="4" t="s">
        <v>11</v>
      </c>
      <c r="D200" s="3" t="s">
        <v>12</v>
      </c>
      <c r="E200" s="4" t="s">
        <v>1552</v>
      </c>
      <c r="F200" s="26" t="s">
        <v>1553</v>
      </c>
      <c r="G200" s="26" t="s">
        <v>1554</v>
      </c>
      <c r="H200" s="3">
        <v>1</v>
      </c>
      <c r="I200" s="40">
        <f t="shared" si="2"/>
        <v>1</v>
      </c>
      <c r="J200" s="34" t="s">
        <v>1555</v>
      </c>
      <c r="K200" s="26" t="s">
        <v>16</v>
      </c>
      <c r="L200" s="4">
        <v>2022</v>
      </c>
      <c r="M200" s="26" t="s">
        <v>1556</v>
      </c>
    </row>
    <row r="201" spans="2:13" ht="150">
      <c r="B201" s="3" t="s">
        <v>68</v>
      </c>
      <c r="C201" s="4" t="s">
        <v>11</v>
      </c>
      <c r="D201" s="3" t="s">
        <v>12</v>
      </c>
      <c r="E201" s="4" t="s">
        <v>1557</v>
      </c>
      <c r="F201" s="26" t="s">
        <v>1558</v>
      </c>
      <c r="G201" s="26" t="s">
        <v>1559</v>
      </c>
      <c r="H201" s="3">
        <v>2</v>
      </c>
      <c r="I201" s="40">
        <f t="shared" si="2"/>
        <v>0.5</v>
      </c>
      <c r="J201" s="34" t="s">
        <v>1560</v>
      </c>
      <c r="K201" s="26" t="s">
        <v>16</v>
      </c>
      <c r="L201" s="4">
        <v>2022</v>
      </c>
      <c r="M201" s="26" t="s">
        <v>1561</v>
      </c>
    </row>
    <row r="202" spans="2:13" ht="105">
      <c r="B202" s="3" t="s">
        <v>68</v>
      </c>
      <c r="C202" s="4" t="s">
        <v>11</v>
      </c>
      <c r="D202" s="3" t="s">
        <v>12</v>
      </c>
      <c r="E202" s="26" t="s">
        <v>1273</v>
      </c>
      <c r="F202" s="26" t="s">
        <v>1274</v>
      </c>
      <c r="G202" s="26" t="s">
        <v>1275</v>
      </c>
      <c r="H202" s="52">
        <v>3</v>
      </c>
      <c r="I202" s="40">
        <f>((1/H202)/3)*2</f>
        <v>0.22222222222222221</v>
      </c>
      <c r="J202" s="59" t="s">
        <v>873</v>
      </c>
      <c r="K202" s="26" t="s">
        <v>16</v>
      </c>
      <c r="L202" s="4">
        <v>2022</v>
      </c>
      <c r="M202" s="26" t="s">
        <v>1276</v>
      </c>
    </row>
    <row r="203" spans="2:13" ht="90">
      <c r="B203" s="3" t="s">
        <v>68</v>
      </c>
      <c r="C203" s="4" t="s">
        <v>11</v>
      </c>
      <c r="D203" s="3" t="s">
        <v>12</v>
      </c>
      <c r="E203" s="26" t="s">
        <v>1562</v>
      </c>
      <c r="F203" s="26" t="s">
        <v>1563</v>
      </c>
      <c r="G203" s="26" t="s">
        <v>1564</v>
      </c>
      <c r="H203" s="3">
        <v>1</v>
      </c>
      <c r="I203" s="40">
        <f t="shared" ref="I203:I219" si="3">1/H203</f>
        <v>1</v>
      </c>
      <c r="J203" s="25" t="s">
        <v>1565</v>
      </c>
      <c r="K203" s="26" t="s">
        <v>35</v>
      </c>
      <c r="L203" s="4">
        <v>2022</v>
      </c>
      <c r="M203" s="26" t="s">
        <v>1566</v>
      </c>
    </row>
    <row r="204" spans="2:13" ht="90">
      <c r="B204" s="3" t="s">
        <v>68</v>
      </c>
      <c r="C204" s="4" t="s">
        <v>11</v>
      </c>
      <c r="D204" s="3" t="s">
        <v>12</v>
      </c>
      <c r="E204" s="4" t="s">
        <v>1567</v>
      </c>
      <c r="F204" s="26" t="s">
        <v>1568</v>
      </c>
      <c r="G204" s="3" t="s">
        <v>1569</v>
      </c>
      <c r="H204" s="3">
        <v>2</v>
      </c>
      <c r="I204" s="40">
        <f t="shared" si="3"/>
        <v>0.5</v>
      </c>
      <c r="J204" s="51" t="s">
        <v>934</v>
      </c>
      <c r="K204" s="26" t="s">
        <v>35</v>
      </c>
      <c r="L204" s="4">
        <v>2021</v>
      </c>
      <c r="M204" s="26" t="s">
        <v>1570</v>
      </c>
    </row>
    <row r="205" spans="2:13" ht="90">
      <c r="B205" s="3" t="s">
        <v>68</v>
      </c>
      <c r="C205" s="4" t="s">
        <v>11</v>
      </c>
      <c r="D205" s="3" t="s">
        <v>12</v>
      </c>
      <c r="E205" s="4" t="s">
        <v>1571</v>
      </c>
      <c r="F205" s="4" t="s">
        <v>1572</v>
      </c>
      <c r="G205" s="3" t="s">
        <v>87</v>
      </c>
      <c r="H205" s="3">
        <v>1</v>
      </c>
      <c r="I205" s="40">
        <f t="shared" si="3"/>
        <v>1</v>
      </c>
      <c r="J205" s="3" t="s">
        <v>1573</v>
      </c>
      <c r="K205" s="4" t="s">
        <v>16</v>
      </c>
      <c r="L205" s="4">
        <v>2022</v>
      </c>
      <c r="M205" s="4" t="s">
        <v>1574</v>
      </c>
    </row>
    <row r="206" spans="2:13" ht="105">
      <c r="B206" s="3" t="s">
        <v>68</v>
      </c>
      <c r="C206" s="4" t="s">
        <v>11</v>
      </c>
      <c r="D206" s="3" t="s">
        <v>12</v>
      </c>
      <c r="E206" s="4" t="s">
        <v>1575</v>
      </c>
      <c r="F206" s="4" t="s">
        <v>1576</v>
      </c>
      <c r="G206" s="4" t="s">
        <v>1577</v>
      </c>
      <c r="H206" s="4">
        <v>2</v>
      </c>
      <c r="I206" s="40">
        <f t="shared" si="3"/>
        <v>0.5</v>
      </c>
      <c r="J206" s="3" t="s">
        <v>1578</v>
      </c>
      <c r="K206" s="4" t="s">
        <v>16</v>
      </c>
      <c r="L206" s="4">
        <v>2022</v>
      </c>
      <c r="M206" s="4" t="s">
        <v>1579</v>
      </c>
    </row>
    <row r="207" spans="2:13" ht="135">
      <c r="B207" s="3" t="s">
        <v>68</v>
      </c>
      <c r="C207" s="4" t="s">
        <v>11</v>
      </c>
      <c r="D207" s="3" t="s">
        <v>12</v>
      </c>
      <c r="E207" s="5" t="s">
        <v>1580</v>
      </c>
      <c r="F207" s="5" t="s">
        <v>1581</v>
      </c>
      <c r="G207" s="5" t="s">
        <v>1569</v>
      </c>
      <c r="H207" s="52">
        <v>2</v>
      </c>
      <c r="I207" s="40">
        <f t="shared" si="3"/>
        <v>0.5</v>
      </c>
      <c r="J207" s="31" t="s">
        <v>1582</v>
      </c>
      <c r="K207" s="5" t="s">
        <v>16</v>
      </c>
      <c r="L207" s="4">
        <v>2022</v>
      </c>
      <c r="M207" s="26" t="s">
        <v>1583</v>
      </c>
    </row>
    <row r="208" spans="2:13" ht="150">
      <c r="B208" s="3" t="s">
        <v>68</v>
      </c>
      <c r="C208" s="4" t="s">
        <v>11</v>
      </c>
      <c r="D208" s="3" t="s">
        <v>12</v>
      </c>
      <c r="E208" s="26" t="s">
        <v>1584</v>
      </c>
      <c r="F208" s="26" t="s">
        <v>1585</v>
      </c>
      <c r="G208" s="5" t="s">
        <v>87</v>
      </c>
      <c r="H208" s="52">
        <v>1</v>
      </c>
      <c r="I208" s="67">
        <f t="shared" si="3"/>
        <v>1</v>
      </c>
      <c r="J208" s="34" t="s">
        <v>1586</v>
      </c>
      <c r="K208" s="26" t="s">
        <v>35</v>
      </c>
      <c r="L208" s="4">
        <v>2022</v>
      </c>
      <c r="M208" s="26" t="s">
        <v>1587</v>
      </c>
    </row>
    <row r="209" spans="2:13" ht="150">
      <c r="B209" s="3" t="s">
        <v>68</v>
      </c>
      <c r="C209" s="4" t="s">
        <v>11</v>
      </c>
      <c r="D209" s="3" t="s">
        <v>12</v>
      </c>
      <c r="E209" s="4" t="s">
        <v>1588</v>
      </c>
      <c r="F209" s="26" t="s">
        <v>1589</v>
      </c>
      <c r="G209" s="4" t="s">
        <v>1590</v>
      </c>
      <c r="H209" s="4">
        <v>2</v>
      </c>
      <c r="I209" s="40">
        <f t="shared" si="3"/>
        <v>0.5</v>
      </c>
      <c r="J209" s="34" t="s">
        <v>1591</v>
      </c>
      <c r="K209" s="26" t="s">
        <v>16</v>
      </c>
      <c r="L209" s="4">
        <v>2022</v>
      </c>
      <c r="M209" s="26" t="s">
        <v>1592</v>
      </c>
    </row>
    <row r="210" spans="2:13" ht="90">
      <c r="B210" s="3" t="s">
        <v>68</v>
      </c>
      <c r="C210" s="4" t="s">
        <v>11</v>
      </c>
      <c r="D210" s="3" t="s">
        <v>12</v>
      </c>
      <c r="E210" s="68" t="s">
        <v>1593</v>
      </c>
      <c r="F210" s="68" t="s">
        <v>1594</v>
      </c>
      <c r="G210" s="26" t="s">
        <v>1595</v>
      </c>
      <c r="H210" s="3">
        <v>3</v>
      </c>
      <c r="I210" s="40">
        <f t="shared" si="3"/>
        <v>0.33333333333333331</v>
      </c>
      <c r="J210" s="69" t="s">
        <v>934</v>
      </c>
      <c r="K210" s="26" t="s">
        <v>35</v>
      </c>
      <c r="L210" s="4">
        <v>2022</v>
      </c>
      <c r="M210" s="26" t="s">
        <v>1596</v>
      </c>
    </row>
    <row r="211" spans="2:13" ht="75">
      <c r="B211" s="3" t="s">
        <v>68</v>
      </c>
      <c r="C211" s="4" t="s">
        <v>11</v>
      </c>
      <c r="D211" s="3" t="s">
        <v>12</v>
      </c>
      <c r="E211" s="76" t="s">
        <v>1597</v>
      </c>
      <c r="F211" s="32" t="s">
        <v>1598</v>
      </c>
      <c r="G211" s="3" t="s">
        <v>1599</v>
      </c>
      <c r="H211" s="3">
        <v>2</v>
      </c>
      <c r="I211" s="40">
        <f t="shared" si="3"/>
        <v>0.5</v>
      </c>
      <c r="J211" s="25" t="s">
        <v>1600</v>
      </c>
      <c r="K211" s="26" t="s">
        <v>16</v>
      </c>
      <c r="L211" s="4">
        <v>2022</v>
      </c>
      <c r="M211" s="26" t="s">
        <v>1601</v>
      </c>
    </row>
    <row r="212" spans="2:13" ht="75">
      <c r="B212" s="3" t="s">
        <v>68</v>
      </c>
      <c r="C212" s="4" t="s">
        <v>11</v>
      </c>
      <c r="D212" s="3" t="s">
        <v>12</v>
      </c>
      <c r="E212" s="72" t="s">
        <v>1602</v>
      </c>
      <c r="F212" s="33" t="s">
        <v>1603</v>
      </c>
      <c r="G212" s="64" t="s">
        <v>1604</v>
      </c>
      <c r="H212" s="3">
        <v>2</v>
      </c>
      <c r="I212" s="40">
        <f t="shared" si="3"/>
        <v>0.5</v>
      </c>
      <c r="J212" s="10" t="s">
        <v>1605</v>
      </c>
      <c r="K212" s="4" t="s">
        <v>35</v>
      </c>
      <c r="L212" s="4">
        <v>2022</v>
      </c>
      <c r="M212" s="32" t="s">
        <v>1606</v>
      </c>
    </row>
    <row r="213" spans="2:13" ht="60">
      <c r="B213" s="3" t="s">
        <v>68</v>
      </c>
      <c r="C213" s="4" t="s">
        <v>11</v>
      </c>
      <c r="D213" s="3" t="s">
        <v>12</v>
      </c>
      <c r="E213" s="72" t="s">
        <v>1607</v>
      </c>
      <c r="F213" s="4" t="s">
        <v>1608</v>
      </c>
      <c r="G213" s="3" t="s">
        <v>1609</v>
      </c>
      <c r="H213" s="3">
        <v>3</v>
      </c>
      <c r="I213" s="40">
        <f t="shared" si="3"/>
        <v>0.33333333333333331</v>
      </c>
      <c r="J213" s="34" t="s">
        <v>1573</v>
      </c>
      <c r="K213" s="4" t="s">
        <v>16</v>
      </c>
      <c r="L213" s="4">
        <v>2022</v>
      </c>
      <c r="M213" s="4" t="s">
        <v>1610</v>
      </c>
    </row>
    <row r="214" spans="2:13" ht="105">
      <c r="B214" s="3" t="s">
        <v>68</v>
      </c>
      <c r="C214" s="4" t="s">
        <v>11</v>
      </c>
      <c r="D214" s="3" t="s">
        <v>12</v>
      </c>
      <c r="E214" s="32" t="s">
        <v>1611</v>
      </c>
      <c r="F214" s="32" t="s">
        <v>1612</v>
      </c>
      <c r="G214" s="5" t="s">
        <v>1613</v>
      </c>
      <c r="H214" s="4">
        <v>2</v>
      </c>
      <c r="I214" s="40">
        <f t="shared" si="3"/>
        <v>0.5</v>
      </c>
      <c r="J214" s="53" t="s">
        <v>88</v>
      </c>
      <c r="K214" s="26" t="s">
        <v>16</v>
      </c>
      <c r="L214" s="4">
        <v>2022</v>
      </c>
      <c r="M214" s="26" t="s">
        <v>1614</v>
      </c>
    </row>
    <row r="215" spans="2:13" ht="60">
      <c r="B215" s="3" t="s">
        <v>68</v>
      </c>
      <c r="C215" s="4" t="s">
        <v>11</v>
      </c>
      <c r="D215" s="3" t="s">
        <v>12</v>
      </c>
      <c r="E215" s="76" t="s">
        <v>1615</v>
      </c>
      <c r="F215" s="26" t="s">
        <v>1616</v>
      </c>
      <c r="G215" s="4" t="s">
        <v>157</v>
      </c>
      <c r="H215" s="4">
        <v>1</v>
      </c>
      <c r="I215" s="40">
        <f t="shared" si="3"/>
        <v>1</v>
      </c>
      <c r="J215" s="34" t="s">
        <v>1617</v>
      </c>
      <c r="K215" s="26" t="s">
        <v>16</v>
      </c>
      <c r="L215" s="4">
        <v>2022</v>
      </c>
      <c r="M215" s="26" t="s">
        <v>1618</v>
      </c>
    </row>
    <row r="216" spans="2:13" ht="75">
      <c r="B216" s="3" t="s">
        <v>68</v>
      </c>
      <c r="C216" s="4" t="s">
        <v>11</v>
      </c>
      <c r="D216" s="3" t="s">
        <v>12</v>
      </c>
      <c r="E216" s="43" t="s">
        <v>1619</v>
      </c>
      <c r="F216" s="4" t="s">
        <v>1620</v>
      </c>
      <c r="G216" s="3" t="s">
        <v>1339</v>
      </c>
      <c r="H216" s="3">
        <v>1</v>
      </c>
      <c r="I216" s="40">
        <f t="shared" si="3"/>
        <v>1</v>
      </c>
      <c r="J216" s="3" t="s">
        <v>88</v>
      </c>
      <c r="K216" s="3" t="s">
        <v>16</v>
      </c>
      <c r="L216" s="4">
        <v>2022</v>
      </c>
      <c r="M216" s="5" t="s">
        <v>1621</v>
      </c>
    </row>
    <row r="217" spans="2:13" ht="45">
      <c r="B217" s="3" t="s">
        <v>68</v>
      </c>
      <c r="C217" s="4" t="s">
        <v>11</v>
      </c>
      <c r="D217" s="3" t="s">
        <v>12</v>
      </c>
      <c r="E217" s="43" t="s">
        <v>1622</v>
      </c>
      <c r="F217" s="4" t="s">
        <v>1623</v>
      </c>
      <c r="G217" s="4" t="s">
        <v>1624</v>
      </c>
      <c r="H217" s="3">
        <v>3</v>
      </c>
      <c r="I217" s="40">
        <f t="shared" si="3"/>
        <v>0.33333333333333331</v>
      </c>
      <c r="J217" s="3" t="s">
        <v>88</v>
      </c>
      <c r="K217" s="3" t="s">
        <v>35</v>
      </c>
      <c r="L217" s="4">
        <v>2022</v>
      </c>
      <c r="M217" s="4" t="s">
        <v>1625</v>
      </c>
    </row>
    <row r="218" spans="2:13" ht="90">
      <c r="B218" s="3" t="s">
        <v>68</v>
      </c>
      <c r="C218" s="4" t="s">
        <v>11</v>
      </c>
      <c r="D218" s="3" t="s">
        <v>12</v>
      </c>
      <c r="E218" s="76" t="s">
        <v>1626</v>
      </c>
      <c r="F218" s="4" t="s">
        <v>1627</v>
      </c>
      <c r="G218" s="3" t="s">
        <v>1339</v>
      </c>
      <c r="H218" s="3">
        <v>1</v>
      </c>
      <c r="I218" s="40">
        <f t="shared" si="3"/>
        <v>1</v>
      </c>
      <c r="J218" s="25" t="s">
        <v>1628</v>
      </c>
      <c r="K218" s="3" t="s">
        <v>16</v>
      </c>
      <c r="L218" s="4">
        <v>2022</v>
      </c>
      <c r="M218" s="4" t="s">
        <v>1629</v>
      </c>
    </row>
    <row r="219" spans="2:13" ht="135">
      <c r="B219" s="3" t="s">
        <v>79</v>
      </c>
      <c r="C219" s="4" t="s">
        <v>11</v>
      </c>
      <c r="D219" s="3" t="s">
        <v>12</v>
      </c>
      <c r="E219" s="26" t="s">
        <v>1630</v>
      </c>
      <c r="F219" s="26" t="s">
        <v>1631</v>
      </c>
      <c r="G219" s="26" t="s">
        <v>1632</v>
      </c>
      <c r="H219" s="3">
        <v>2</v>
      </c>
      <c r="I219" s="40">
        <f t="shared" si="3"/>
        <v>0.5</v>
      </c>
      <c r="J219" s="3" t="s">
        <v>873</v>
      </c>
      <c r="K219" s="26" t="s">
        <v>16</v>
      </c>
      <c r="L219" s="4">
        <v>2022</v>
      </c>
      <c r="M219" s="26" t="s">
        <v>1633</v>
      </c>
    </row>
    <row r="220" spans="2:13" ht="105">
      <c r="B220" s="3" t="s">
        <v>79</v>
      </c>
      <c r="C220" s="4" t="s">
        <v>11</v>
      </c>
      <c r="D220" s="3" t="s">
        <v>12</v>
      </c>
      <c r="E220" s="26" t="s">
        <v>875</v>
      </c>
      <c r="F220" s="26" t="s">
        <v>876</v>
      </c>
      <c r="G220" s="26" t="s">
        <v>877</v>
      </c>
      <c r="H220" s="3">
        <v>6</v>
      </c>
      <c r="I220" s="48">
        <f>(1/H220)/3</f>
        <v>5.5555555555555552E-2</v>
      </c>
      <c r="J220" s="29" t="s">
        <v>878</v>
      </c>
      <c r="K220" s="26" t="s">
        <v>16</v>
      </c>
      <c r="L220" s="4">
        <v>2022</v>
      </c>
      <c r="M220" s="26" t="s">
        <v>879</v>
      </c>
    </row>
    <row r="221" spans="2:13" ht="105">
      <c r="B221" s="3" t="s">
        <v>79</v>
      </c>
      <c r="C221" s="4" t="s">
        <v>11</v>
      </c>
      <c r="D221" s="3" t="s">
        <v>12</v>
      </c>
      <c r="E221" s="26" t="s">
        <v>1634</v>
      </c>
      <c r="F221" s="26" t="s">
        <v>1635</v>
      </c>
      <c r="G221" s="26" t="s">
        <v>1636</v>
      </c>
      <c r="H221" s="3">
        <v>3</v>
      </c>
      <c r="I221" s="48">
        <f>1/H221</f>
        <v>0.33333333333333331</v>
      </c>
      <c r="J221" s="10" t="s">
        <v>1637</v>
      </c>
      <c r="K221" s="4" t="s">
        <v>35</v>
      </c>
      <c r="L221" s="4">
        <v>2022</v>
      </c>
      <c r="M221" s="26" t="s">
        <v>1638</v>
      </c>
    </row>
    <row r="222" spans="2:13" ht="90">
      <c r="B222" s="3" t="s">
        <v>79</v>
      </c>
      <c r="C222" s="4" t="s">
        <v>11</v>
      </c>
      <c r="D222" s="3" t="s">
        <v>12</v>
      </c>
      <c r="E222" s="26" t="s">
        <v>1107</v>
      </c>
      <c r="F222" s="26" t="s">
        <v>1108</v>
      </c>
      <c r="G222" s="26" t="s">
        <v>1109</v>
      </c>
      <c r="H222" s="3">
        <v>6</v>
      </c>
      <c r="I222" s="48">
        <f>(1/H222)/2</f>
        <v>8.3333333333333329E-2</v>
      </c>
      <c r="J222" s="3" t="s">
        <v>1110</v>
      </c>
      <c r="K222" s="4" t="s">
        <v>35</v>
      </c>
      <c r="L222" s="4">
        <v>2022</v>
      </c>
      <c r="M222" s="26" t="s">
        <v>1111</v>
      </c>
    </row>
    <row r="223" spans="2:13" ht="90">
      <c r="B223" s="3" t="s">
        <v>79</v>
      </c>
      <c r="C223" s="4" t="s">
        <v>11</v>
      </c>
      <c r="D223" s="3" t="s">
        <v>12</v>
      </c>
      <c r="E223" s="26" t="s">
        <v>1639</v>
      </c>
      <c r="F223" s="26" t="s">
        <v>1640</v>
      </c>
      <c r="G223" s="3" t="s">
        <v>904</v>
      </c>
      <c r="H223" s="3">
        <v>1</v>
      </c>
      <c r="I223" s="40">
        <f>1/H223</f>
        <v>1</v>
      </c>
      <c r="J223" s="34" t="s">
        <v>905</v>
      </c>
      <c r="K223" s="26" t="s">
        <v>16</v>
      </c>
      <c r="L223" s="4">
        <v>2022</v>
      </c>
      <c r="M223" s="26" t="s">
        <v>1641</v>
      </c>
    </row>
    <row r="224" spans="2:13" ht="105">
      <c r="B224" s="3" t="s">
        <v>79</v>
      </c>
      <c r="C224" s="4" t="s">
        <v>11</v>
      </c>
      <c r="D224" s="3" t="s">
        <v>12</v>
      </c>
      <c r="E224" s="26" t="s">
        <v>1642</v>
      </c>
      <c r="F224" s="26" t="s">
        <v>1643</v>
      </c>
      <c r="G224" s="3" t="s">
        <v>904</v>
      </c>
      <c r="H224" s="3">
        <v>1</v>
      </c>
      <c r="I224" s="40">
        <f>1/H224</f>
        <v>1</v>
      </c>
      <c r="J224" s="34" t="s">
        <v>893</v>
      </c>
      <c r="K224" s="26" t="s">
        <v>35</v>
      </c>
      <c r="L224" s="4">
        <v>2022</v>
      </c>
      <c r="M224" s="26" t="s">
        <v>1644</v>
      </c>
    </row>
    <row r="225" spans="2:13" ht="105">
      <c r="B225" s="3" t="s">
        <v>79</v>
      </c>
      <c r="C225" s="4" t="s">
        <v>11</v>
      </c>
      <c r="D225" s="3" t="s">
        <v>12</v>
      </c>
      <c r="E225" s="26" t="s">
        <v>1013</v>
      </c>
      <c r="F225" s="26" t="s">
        <v>1014</v>
      </c>
      <c r="G225" s="26" t="s">
        <v>1015</v>
      </c>
      <c r="H225" s="52">
        <v>1</v>
      </c>
      <c r="I225" s="40">
        <f>(1/H225)/4</f>
        <v>0.25</v>
      </c>
      <c r="J225" s="49" t="s">
        <v>873</v>
      </c>
      <c r="K225" s="26" t="s">
        <v>35</v>
      </c>
      <c r="L225" s="4">
        <v>2022</v>
      </c>
      <c r="M225" s="26" t="s">
        <v>1016</v>
      </c>
    </row>
    <row r="226" spans="2:13" ht="180">
      <c r="B226" s="3" t="s">
        <v>79</v>
      </c>
      <c r="C226" s="4" t="s">
        <v>11</v>
      </c>
      <c r="D226" s="3" t="s">
        <v>12</v>
      </c>
      <c r="E226" s="26" t="s">
        <v>1234</v>
      </c>
      <c r="F226" s="26" t="s">
        <v>1235</v>
      </c>
      <c r="G226" s="26" t="s">
        <v>1236</v>
      </c>
      <c r="H226" s="3">
        <v>2</v>
      </c>
      <c r="I226" s="40">
        <f>((1/H226)/6)*2</f>
        <v>0.16666666666666666</v>
      </c>
      <c r="J226" s="34" t="s">
        <v>1237</v>
      </c>
      <c r="K226" s="26" t="s">
        <v>35</v>
      </c>
      <c r="L226" s="4">
        <v>2022</v>
      </c>
      <c r="M226" s="26" t="s">
        <v>1238</v>
      </c>
    </row>
    <row r="227" spans="2:13" ht="180">
      <c r="B227" s="3" t="s">
        <v>79</v>
      </c>
      <c r="C227" s="4" t="s">
        <v>11</v>
      </c>
      <c r="D227" s="3" t="s">
        <v>12</v>
      </c>
      <c r="E227" s="26" t="s">
        <v>1239</v>
      </c>
      <c r="F227" s="26" t="s">
        <v>1240</v>
      </c>
      <c r="G227" s="26" t="s">
        <v>1241</v>
      </c>
      <c r="H227" s="3">
        <v>2</v>
      </c>
      <c r="I227" s="40">
        <f>((1/H227)/8)*3</f>
        <v>0.1875</v>
      </c>
      <c r="J227" s="3" t="s">
        <v>1242</v>
      </c>
      <c r="K227" s="26" t="s">
        <v>35</v>
      </c>
      <c r="L227" s="4">
        <v>2022</v>
      </c>
      <c r="M227" s="26" t="s">
        <v>1243</v>
      </c>
    </row>
    <row r="228" spans="2:13" ht="90">
      <c r="B228" s="3" t="s">
        <v>79</v>
      </c>
      <c r="C228" s="4" t="s">
        <v>11</v>
      </c>
      <c r="D228" s="3" t="s">
        <v>12</v>
      </c>
      <c r="E228" s="26" t="s">
        <v>1116</v>
      </c>
      <c r="F228" s="26" t="s">
        <v>1117</v>
      </c>
      <c r="G228" s="26" t="s">
        <v>498</v>
      </c>
      <c r="H228" s="3">
        <v>5</v>
      </c>
      <c r="I228" s="40">
        <f>((1/H228)/3)*1</f>
        <v>6.6666666666666666E-2</v>
      </c>
      <c r="J228" s="3" t="s">
        <v>873</v>
      </c>
      <c r="K228" s="26" t="s">
        <v>16</v>
      </c>
      <c r="L228" s="4">
        <v>2022</v>
      </c>
      <c r="M228" s="26" t="s">
        <v>1118</v>
      </c>
    </row>
    <row r="229" spans="2:13" ht="90">
      <c r="B229" s="3" t="s">
        <v>79</v>
      </c>
      <c r="C229" s="4" t="s">
        <v>11</v>
      </c>
      <c r="D229" s="3" t="s">
        <v>12</v>
      </c>
      <c r="E229" s="26" t="s">
        <v>1645</v>
      </c>
      <c r="F229" s="26" t="s">
        <v>1646</v>
      </c>
      <c r="G229" s="3" t="s">
        <v>904</v>
      </c>
      <c r="H229" s="3">
        <v>1</v>
      </c>
      <c r="I229" s="40">
        <f>1/H229</f>
        <v>1</v>
      </c>
      <c r="J229" s="34" t="s">
        <v>905</v>
      </c>
      <c r="K229" s="26" t="s">
        <v>16</v>
      </c>
      <c r="L229" s="4">
        <v>2022</v>
      </c>
      <c r="M229" s="26" t="s">
        <v>1647</v>
      </c>
    </row>
    <row r="230" spans="2:13" ht="90">
      <c r="B230" s="3" t="s">
        <v>79</v>
      </c>
      <c r="C230" s="4" t="s">
        <v>11</v>
      </c>
      <c r="D230" s="3" t="s">
        <v>12</v>
      </c>
      <c r="E230" s="26" t="s">
        <v>1244</v>
      </c>
      <c r="F230" s="62" t="s">
        <v>1245</v>
      </c>
      <c r="G230" s="3" t="s">
        <v>1246</v>
      </c>
      <c r="H230" s="52">
        <v>3</v>
      </c>
      <c r="I230" s="40">
        <f>(1/H230)/5</f>
        <v>6.6666666666666666E-2</v>
      </c>
      <c r="J230" s="34" t="s">
        <v>1247</v>
      </c>
      <c r="K230" s="26" t="s">
        <v>16</v>
      </c>
      <c r="L230" s="4">
        <v>2022</v>
      </c>
      <c r="M230" s="26" t="s">
        <v>1248</v>
      </c>
    </row>
    <row r="231" spans="2:13" ht="105">
      <c r="B231" s="3" t="s">
        <v>79</v>
      </c>
      <c r="C231" s="4" t="s">
        <v>11</v>
      </c>
      <c r="D231" s="3" t="s">
        <v>12</v>
      </c>
      <c r="E231" s="26" t="s">
        <v>1648</v>
      </c>
      <c r="F231" s="26" t="s">
        <v>1649</v>
      </c>
      <c r="G231" s="26" t="s">
        <v>1650</v>
      </c>
      <c r="H231" s="3">
        <v>1</v>
      </c>
      <c r="I231" s="40">
        <f>1/H231</f>
        <v>1</v>
      </c>
      <c r="J231" s="3" t="s">
        <v>1651</v>
      </c>
      <c r="K231" s="26" t="s">
        <v>35</v>
      </c>
      <c r="L231" s="4">
        <v>2022</v>
      </c>
      <c r="M231" s="26" t="s">
        <v>1652</v>
      </c>
    </row>
    <row r="232" spans="2:13" ht="150">
      <c r="B232" s="3" t="s">
        <v>79</v>
      </c>
      <c r="C232" s="4" t="s">
        <v>11</v>
      </c>
      <c r="D232" s="3" t="s">
        <v>12</v>
      </c>
      <c r="E232" s="4" t="s">
        <v>1263</v>
      </c>
      <c r="F232" s="26" t="s">
        <v>1264</v>
      </c>
      <c r="G232" s="26" t="s">
        <v>1265</v>
      </c>
      <c r="H232" s="3">
        <v>1</v>
      </c>
      <c r="I232" s="40">
        <f>(1/H232)/6</f>
        <v>0.16666666666666666</v>
      </c>
      <c r="J232" s="34" t="s">
        <v>1266</v>
      </c>
      <c r="K232" s="26" t="s">
        <v>16</v>
      </c>
      <c r="L232" s="4">
        <v>2022</v>
      </c>
      <c r="M232" s="26" t="s">
        <v>1267</v>
      </c>
    </row>
    <row r="233" spans="2:13" ht="120">
      <c r="B233" s="3" t="s">
        <v>79</v>
      </c>
      <c r="C233" s="4" t="s">
        <v>11</v>
      </c>
      <c r="D233" s="3" t="s">
        <v>12</v>
      </c>
      <c r="E233" s="26" t="s">
        <v>1268</v>
      </c>
      <c r="F233" s="26" t="s">
        <v>1269</v>
      </c>
      <c r="G233" s="26" t="s">
        <v>1270</v>
      </c>
      <c r="H233" s="3">
        <v>1</v>
      </c>
      <c r="I233" s="40">
        <v>0.5</v>
      </c>
      <c r="J233" s="34" t="s">
        <v>1271</v>
      </c>
      <c r="K233" s="26" t="s">
        <v>16</v>
      </c>
      <c r="L233" s="4">
        <v>2022</v>
      </c>
      <c r="M233" s="26" t="s">
        <v>1272</v>
      </c>
    </row>
    <row r="234" spans="2:13" ht="120">
      <c r="B234" s="3" t="s">
        <v>79</v>
      </c>
      <c r="C234" s="4" t="s">
        <v>11</v>
      </c>
      <c r="D234" s="3" t="s">
        <v>12</v>
      </c>
      <c r="E234" s="26" t="s">
        <v>922</v>
      </c>
      <c r="F234" s="26" t="s">
        <v>923</v>
      </c>
      <c r="G234" s="26" t="s">
        <v>924</v>
      </c>
      <c r="H234" s="3">
        <v>4</v>
      </c>
      <c r="I234" s="40">
        <f>(1/H234)/3</f>
        <v>8.3333333333333329E-2</v>
      </c>
      <c r="J234" s="34" t="s">
        <v>925</v>
      </c>
      <c r="K234" s="26" t="s">
        <v>35</v>
      </c>
      <c r="L234" s="4">
        <v>2022</v>
      </c>
      <c r="M234" s="26" t="s">
        <v>926</v>
      </c>
    </row>
    <row r="235" spans="2:13" ht="90">
      <c r="B235" s="3" t="s">
        <v>79</v>
      </c>
      <c r="C235" s="4" t="s">
        <v>11</v>
      </c>
      <c r="D235" s="3" t="s">
        <v>12</v>
      </c>
      <c r="E235" s="26" t="s">
        <v>927</v>
      </c>
      <c r="F235" s="26" t="s">
        <v>928</v>
      </c>
      <c r="G235" s="3" t="s">
        <v>929</v>
      </c>
      <c r="H235" s="3">
        <v>1</v>
      </c>
      <c r="I235" s="40">
        <f>(1/H235)/3</f>
        <v>0.33333333333333331</v>
      </c>
      <c r="J235" s="3" t="s">
        <v>930</v>
      </c>
      <c r="K235" s="26" t="s">
        <v>16</v>
      </c>
      <c r="L235" s="4">
        <v>2022</v>
      </c>
      <c r="M235" s="26" t="s">
        <v>931</v>
      </c>
    </row>
    <row r="236" spans="2:13" ht="120">
      <c r="B236" s="3" t="s">
        <v>79</v>
      </c>
      <c r="C236" s="4" t="s">
        <v>11</v>
      </c>
      <c r="D236" s="3" t="s">
        <v>12</v>
      </c>
      <c r="E236" s="26" t="s">
        <v>1278</v>
      </c>
      <c r="F236" s="26" t="s">
        <v>1279</v>
      </c>
      <c r="G236" s="26" t="s">
        <v>1280</v>
      </c>
      <c r="H236" s="3">
        <v>2</v>
      </c>
      <c r="I236" s="40">
        <v>0.25</v>
      </c>
      <c r="J236" s="25" t="s">
        <v>1281</v>
      </c>
      <c r="K236" s="26" t="s">
        <v>35</v>
      </c>
      <c r="L236" s="4">
        <v>2022</v>
      </c>
      <c r="M236" s="26" t="s">
        <v>1282</v>
      </c>
    </row>
    <row r="237" spans="2:13" ht="90">
      <c r="B237" s="3" t="s">
        <v>79</v>
      </c>
      <c r="C237" s="4" t="s">
        <v>11</v>
      </c>
      <c r="D237" s="3" t="s">
        <v>12</v>
      </c>
      <c r="E237" s="26" t="s">
        <v>1653</v>
      </c>
      <c r="F237" s="26" t="s">
        <v>1654</v>
      </c>
      <c r="G237" s="3" t="s">
        <v>87</v>
      </c>
      <c r="H237" s="3">
        <v>1</v>
      </c>
      <c r="I237" s="40">
        <f>1/H237</f>
        <v>1</v>
      </c>
      <c r="J237" s="51" t="s">
        <v>934</v>
      </c>
      <c r="K237" s="26" t="s">
        <v>16</v>
      </c>
      <c r="L237" s="4">
        <v>2021</v>
      </c>
      <c r="M237" s="26" t="s">
        <v>1655</v>
      </c>
    </row>
    <row r="238" spans="2:13" ht="120">
      <c r="B238" s="3" t="s">
        <v>79</v>
      </c>
      <c r="C238" s="4" t="s">
        <v>11</v>
      </c>
      <c r="D238" s="3" t="s">
        <v>12</v>
      </c>
      <c r="E238" s="72" t="s">
        <v>1294</v>
      </c>
      <c r="F238" s="4" t="s">
        <v>1295</v>
      </c>
      <c r="G238" s="3" t="s">
        <v>87</v>
      </c>
      <c r="H238" s="3">
        <v>1</v>
      </c>
      <c r="I238" s="40">
        <v>0.75</v>
      </c>
      <c r="J238" s="34" t="s">
        <v>893</v>
      </c>
      <c r="K238" s="4" t="s">
        <v>16</v>
      </c>
      <c r="L238" s="4">
        <v>2022</v>
      </c>
      <c r="M238" s="4" t="s">
        <v>1296</v>
      </c>
    </row>
    <row r="239" spans="2:13" ht="90">
      <c r="B239" s="3" t="s">
        <v>79</v>
      </c>
      <c r="C239" s="4" t="s">
        <v>11</v>
      </c>
      <c r="D239" s="3" t="s">
        <v>12</v>
      </c>
      <c r="E239" s="72" t="s">
        <v>1302</v>
      </c>
      <c r="F239" s="4" t="s">
        <v>1303</v>
      </c>
      <c r="G239" s="3" t="s">
        <v>1304</v>
      </c>
      <c r="H239" s="3">
        <v>2</v>
      </c>
      <c r="I239" s="40">
        <v>0.25</v>
      </c>
      <c r="J239" s="3" t="s">
        <v>1305</v>
      </c>
      <c r="K239" s="4" t="s">
        <v>16</v>
      </c>
      <c r="L239" s="4">
        <v>2022</v>
      </c>
      <c r="M239" s="4" t="s">
        <v>1306</v>
      </c>
    </row>
    <row r="240" spans="2:13" ht="105">
      <c r="B240" s="3" t="s">
        <v>79</v>
      </c>
      <c r="C240" s="4" t="s">
        <v>11</v>
      </c>
      <c r="D240" s="3" t="s">
        <v>12</v>
      </c>
      <c r="E240" s="26" t="s">
        <v>1035</v>
      </c>
      <c r="F240" s="26" t="s">
        <v>1036</v>
      </c>
      <c r="G240" s="4" t="s">
        <v>1037</v>
      </c>
      <c r="H240" s="4">
        <v>2</v>
      </c>
      <c r="I240" s="40">
        <f>((1/H240)/4)*2</f>
        <v>0.25</v>
      </c>
      <c r="J240" s="34" t="s">
        <v>1038</v>
      </c>
      <c r="K240" s="4" t="s">
        <v>35</v>
      </c>
      <c r="L240" s="4">
        <v>2022</v>
      </c>
      <c r="M240" s="26" t="s">
        <v>1039</v>
      </c>
    </row>
    <row r="241" spans="2:13" ht="120">
      <c r="B241" s="3" t="s">
        <v>79</v>
      </c>
      <c r="C241" s="4" t="s">
        <v>11</v>
      </c>
      <c r="D241" s="3" t="s">
        <v>12</v>
      </c>
      <c r="E241" s="26" t="s">
        <v>1164</v>
      </c>
      <c r="F241" s="26" t="s">
        <v>1165</v>
      </c>
      <c r="G241" s="4" t="s">
        <v>87</v>
      </c>
      <c r="H241" s="4">
        <v>1</v>
      </c>
      <c r="I241" s="40">
        <v>0.5</v>
      </c>
      <c r="J241" s="53" t="s">
        <v>934</v>
      </c>
      <c r="K241" s="26" t="s">
        <v>16</v>
      </c>
      <c r="L241" s="4">
        <v>2022</v>
      </c>
      <c r="M241" s="26" t="s">
        <v>1166</v>
      </c>
    </row>
    <row r="242" spans="2:13" ht="150">
      <c r="B242" s="3" t="s">
        <v>79</v>
      </c>
      <c r="C242" s="4" t="s">
        <v>11</v>
      </c>
      <c r="D242" s="3" t="s">
        <v>12</v>
      </c>
      <c r="E242" s="26" t="s">
        <v>1167</v>
      </c>
      <c r="F242" s="26" t="s">
        <v>1168</v>
      </c>
      <c r="G242" s="3" t="s">
        <v>1169</v>
      </c>
      <c r="H242" s="3">
        <v>2</v>
      </c>
      <c r="I242" s="40">
        <f>(1/H242)/7</f>
        <v>7.1428571428571425E-2</v>
      </c>
      <c r="J242" s="53" t="s">
        <v>934</v>
      </c>
      <c r="K242" s="26" t="s">
        <v>16</v>
      </c>
      <c r="L242" s="4">
        <v>2022</v>
      </c>
      <c r="M242" s="26" t="s">
        <v>1170</v>
      </c>
    </row>
    <row r="243" spans="2:13" ht="135">
      <c r="B243" s="3" t="s">
        <v>79</v>
      </c>
      <c r="C243" s="4" t="s">
        <v>11</v>
      </c>
      <c r="D243" s="3" t="s">
        <v>12</v>
      </c>
      <c r="E243" s="4" t="s">
        <v>1656</v>
      </c>
      <c r="F243" s="26" t="s">
        <v>1657</v>
      </c>
      <c r="G243" s="50" t="s">
        <v>87</v>
      </c>
      <c r="H243" s="3">
        <v>1</v>
      </c>
      <c r="I243" s="40">
        <f>1/H243</f>
        <v>1</v>
      </c>
      <c r="J243" s="70" t="s">
        <v>1658</v>
      </c>
      <c r="K243" s="26" t="s">
        <v>35</v>
      </c>
      <c r="L243" s="4">
        <v>2022</v>
      </c>
      <c r="M243" s="26" t="s">
        <v>1659</v>
      </c>
    </row>
    <row r="244" spans="2:13" ht="105">
      <c r="B244" s="3" t="s">
        <v>79</v>
      </c>
      <c r="C244" s="4" t="s">
        <v>11</v>
      </c>
      <c r="D244" s="3" t="s">
        <v>12</v>
      </c>
      <c r="E244" s="4" t="s">
        <v>1324</v>
      </c>
      <c r="F244" s="26" t="s">
        <v>1325</v>
      </c>
      <c r="G244" s="3" t="s">
        <v>87</v>
      </c>
      <c r="H244" s="3">
        <v>1</v>
      </c>
      <c r="I244" s="40">
        <v>0.5</v>
      </c>
      <c r="J244" s="34" t="s">
        <v>969</v>
      </c>
      <c r="K244" s="26" t="s">
        <v>16</v>
      </c>
      <c r="L244" s="4">
        <v>2022</v>
      </c>
      <c r="M244" s="26" t="s">
        <v>1326</v>
      </c>
    </row>
    <row r="245" spans="2:13" ht="90">
      <c r="B245" s="3" t="s">
        <v>79</v>
      </c>
      <c r="C245" s="4" t="s">
        <v>11</v>
      </c>
      <c r="D245" s="3" t="s">
        <v>12</v>
      </c>
      <c r="E245" s="4" t="s">
        <v>1660</v>
      </c>
      <c r="F245" s="26" t="s">
        <v>1661</v>
      </c>
      <c r="G245" s="3" t="s">
        <v>87</v>
      </c>
      <c r="H245" s="3">
        <v>1</v>
      </c>
      <c r="I245" s="40">
        <f>1/H245</f>
        <v>1</v>
      </c>
      <c r="J245" s="53" t="s">
        <v>934</v>
      </c>
      <c r="K245" s="26" t="s">
        <v>16</v>
      </c>
      <c r="L245" s="4">
        <v>2022</v>
      </c>
      <c r="M245" s="26" t="s">
        <v>1662</v>
      </c>
    </row>
    <row r="246" spans="2:13" ht="165">
      <c r="B246" s="3" t="s">
        <v>79</v>
      </c>
      <c r="C246" s="4" t="s">
        <v>11</v>
      </c>
      <c r="D246" s="3" t="s">
        <v>12</v>
      </c>
      <c r="E246" s="4" t="s">
        <v>1175</v>
      </c>
      <c r="F246" s="26" t="s">
        <v>1176</v>
      </c>
      <c r="G246" s="3" t="s">
        <v>1177</v>
      </c>
      <c r="H246" s="3">
        <v>2</v>
      </c>
      <c r="I246" s="40">
        <f>((1/H246)/4)*2</f>
        <v>0.25</v>
      </c>
      <c r="J246" s="53" t="s">
        <v>934</v>
      </c>
      <c r="K246" s="26" t="s">
        <v>16</v>
      </c>
      <c r="L246" s="4">
        <v>2022</v>
      </c>
      <c r="M246" s="26" t="s">
        <v>1178</v>
      </c>
    </row>
    <row r="247" spans="2:13" ht="150">
      <c r="B247" s="3" t="s">
        <v>79</v>
      </c>
      <c r="C247" s="4" t="s">
        <v>11</v>
      </c>
      <c r="D247" s="3" t="s">
        <v>12</v>
      </c>
      <c r="E247" s="4" t="s">
        <v>1663</v>
      </c>
      <c r="F247" s="26" t="s">
        <v>1664</v>
      </c>
      <c r="G247" s="3" t="s">
        <v>87</v>
      </c>
      <c r="H247" s="3">
        <v>1</v>
      </c>
      <c r="I247" s="40">
        <f>1/H247</f>
        <v>1</v>
      </c>
      <c r="J247" s="34" t="s">
        <v>969</v>
      </c>
      <c r="K247" s="26" t="s">
        <v>16</v>
      </c>
      <c r="L247" s="4">
        <v>2022</v>
      </c>
      <c r="M247" s="26" t="s">
        <v>1665</v>
      </c>
    </row>
    <row r="248" spans="2:13" ht="105">
      <c r="B248" s="3" t="s">
        <v>79</v>
      </c>
      <c r="C248" s="4" t="s">
        <v>11</v>
      </c>
      <c r="D248" s="3" t="s">
        <v>12</v>
      </c>
      <c r="E248" s="4" t="s">
        <v>954</v>
      </c>
      <c r="F248" s="26" t="s">
        <v>955</v>
      </c>
      <c r="G248" s="3" t="s">
        <v>87</v>
      </c>
      <c r="H248" s="3">
        <v>1</v>
      </c>
      <c r="I248" s="40">
        <v>0.5</v>
      </c>
      <c r="J248" s="34" t="s">
        <v>956</v>
      </c>
      <c r="K248" s="26" t="s">
        <v>35</v>
      </c>
      <c r="L248" s="4">
        <v>2022</v>
      </c>
      <c r="M248" s="26" t="s">
        <v>957</v>
      </c>
    </row>
    <row r="249" spans="2:13" ht="120">
      <c r="B249" s="3" t="s">
        <v>79</v>
      </c>
      <c r="C249" s="4" t="s">
        <v>11</v>
      </c>
      <c r="D249" s="3" t="s">
        <v>12</v>
      </c>
      <c r="E249" s="4" t="s">
        <v>1331</v>
      </c>
      <c r="F249" s="26" t="s">
        <v>1332</v>
      </c>
      <c r="G249" s="3" t="s">
        <v>87</v>
      </c>
      <c r="H249" s="3">
        <v>1</v>
      </c>
      <c r="I249" s="40">
        <f>((1/H249)/3)*2</f>
        <v>0.66666666666666663</v>
      </c>
      <c r="J249" s="34" t="s">
        <v>1333</v>
      </c>
      <c r="K249" s="26" t="s">
        <v>16</v>
      </c>
      <c r="L249" s="4">
        <v>2022</v>
      </c>
      <c r="M249" s="26" t="s">
        <v>1334</v>
      </c>
    </row>
    <row r="250" spans="2:13" ht="75">
      <c r="B250" s="3" t="s">
        <v>79</v>
      </c>
      <c r="C250" s="4" t="s">
        <v>11</v>
      </c>
      <c r="D250" s="3" t="s">
        <v>12</v>
      </c>
      <c r="E250" s="76" t="s">
        <v>1666</v>
      </c>
      <c r="F250" s="32" t="s">
        <v>1194</v>
      </c>
      <c r="G250" s="32" t="s">
        <v>498</v>
      </c>
      <c r="H250" s="3">
        <v>5</v>
      </c>
      <c r="I250" s="40">
        <v>0.1</v>
      </c>
      <c r="J250" s="25" t="s">
        <v>893</v>
      </c>
      <c r="K250" s="4" t="s">
        <v>16</v>
      </c>
      <c r="L250" s="4">
        <v>2022</v>
      </c>
      <c r="M250" s="4" t="s">
        <v>1195</v>
      </c>
    </row>
    <row r="251" spans="2:13" ht="90">
      <c r="B251" s="3" t="s">
        <v>79</v>
      </c>
      <c r="C251" s="4" t="s">
        <v>11</v>
      </c>
      <c r="D251" s="3" t="s">
        <v>12</v>
      </c>
      <c r="E251" s="32" t="s">
        <v>1667</v>
      </c>
      <c r="F251" s="76" t="s">
        <v>1197</v>
      </c>
      <c r="G251" s="32" t="s">
        <v>1198</v>
      </c>
      <c r="H251" s="3">
        <v>5</v>
      </c>
      <c r="I251" s="40">
        <v>0.1</v>
      </c>
      <c r="J251" s="3" t="s">
        <v>88</v>
      </c>
      <c r="K251" s="4" t="s">
        <v>16</v>
      </c>
      <c r="L251" s="4">
        <v>2022</v>
      </c>
      <c r="M251" s="4" t="s">
        <v>1199</v>
      </c>
    </row>
    <row r="252" spans="2:13" ht="105">
      <c r="B252" s="3" t="s">
        <v>79</v>
      </c>
      <c r="C252" s="4" t="s">
        <v>11</v>
      </c>
      <c r="D252" s="3" t="s">
        <v>12</v>
      </c>
      <c r="E252" s="78" t="s">
        <v>1668</v>
      </c>
      <c r="F252" s="5" t="s">
        <v>1349</v>
      </c>
      <c r="G252" s="5" t="s">
        <v>1350</v>
      </c>
      <c r="H252" s="5">
        <v>3</v>
      </c>
      <c r="I252" s="40">
        <f>(1/H252)/7</f>
        <v>4.7619047619047616E-2</v>
      </c>
      <c r="J252" s="57" t="s">
        <v>88</v>
      </c>
      <c r="K252" s="5" t="s">
        <v>35</v>
      </c>
      <c r="L252" s="4">
        <v>2022</v>
      </c>
      <c r="M252" s="26" t="s">
        <v>1351</v>
      </c>
    </row>
    <row r="253" spans="2:13" ht="90">
      <c r="B253" s="3" t="s">
        <v>79</v>
      </c>
      <c r="C253" s="4" t="s">
        <v>11</v>
      </c>
      <c r="D253" s="3" t="s">
        <v>12</v>
      </c>
      <c r="E253" s="26" t="s">
        <v>1669</v>
      </c>
      <c r="F253" s="32" t="s">
        <v>1670</v>
      </c>
      <c r="G253" s="3" t="s">
        <v>148</v>
      </c>
      <c r="H253" s="3">
        <v>1</v>
      </c>
      <c r="I253" s="40">
        <f>1/H253</f>
        <v>1</v>
      </c>
      <c r="J253" s="57" t="s">
        <v>88</v>
      </c>
      <c r="K253" s="26" t="s">
        <v>16</v>
      </c>
      <c r="L253" s="4">
        <v>2022</v>
      </c>
      <c r="M253" s="26" t="s">
        <v>1671</v>
      </c>
    </row>
    <row r="254" spans="2:13" ht="105">
      <c r="B254" s="3" t="s">
        <v>79</v>
      </c>
      <c r="C254" s="4" t="s">
        <v>11</v>
      </c>
      <c r="D254" s="3" t="s">
        <v>12</v>
      </c>
      <c r="E254" s="32" t="s">
        <v>1672</v>
      </c>
      <c r="F254" s="32" t="s">
        <v>1358</v>
      </c>
      <c r="G254" s="3" t="s">
        <v>1359</v>
      </c>
      <c r="H254" s="3">
        <v>2</v>
      </c>
      <c r="I254" s="40">
        <v>0.2</v>
      </c>
      <c r="J254" s="57" t="s">
        <v>88</v>
      </c>
      <c r="K254" s="26" t="s">
        <v>16</v>
      </c>
      <c r="L254" s="4">
        <v>2022</v>
      </c>
      <c r="M254" s="26" t="s">
        <v>1360</v>
      </c>
    </row>
    <row r="255" spans="2:13" ht="75">
      <c r="B255" s="3" t="s">
        <v>79</v>
      </c>
      <c r="C255" s="4" t="s">
        <v>11</v>
      </c>
      <c r="D255" s="3" t="s">
        <v>12</v>
      </c>
      <c r="E255" s="76" t="s">
        <v>1673</v>
      </c>
      <c r="F255" s="4" t="s">
        <v>1367</v>
      </c>
      <c r="G255" s="3" t="s">
        <v>1339</v>
      </c>
      <c r="H255" s="3">
        <v>1</v>
      </c>
      <c r="I255" s="40">
        <v>0.25</v>
      </c>
      <c r="J255" s="3" t="s">
        <v>88</v>
      </c>
      <c r="K255" s="3" t="s">
        <v>16</v>
      </c>
      <c r="L255" s="4">
        <v>2022</v>
      </c>
      <c r="M255" s="4" t="s">
        <v>1368</v>
      </c>
    </row>
    <row r="256" spans="2:13" ht="105">
      <c r="B256" s="3" t="s">
        <v>79</v>
      </c>
      <c r="C256" s="4" t="s">
        <v>11</v>
      </c>
      <c r="D256" s="3" t="s">
        <v>12</v>
      </c>
      <c r="E256" s="72" t="s">
        <v>1674</v>
      </c>
      <c r="F256" s="4" t="s">
        <v>1375</v>
      </c>
      <c r="G256" s="3" t="s">
        <v>1376</v>
      </c>
      <c r="H256" s="3">
        <v>2</v>
      </c>
      <c r="I256" s="40">
        <f>(1/H256)/7</f>
        <v>7.1428571428571425E-2</v>
      </c>
      <c r="J256" s="3" t="s">
        <v>88</v>
      </c>
      <c r="K256" s="3" t="s">
        <v>16</v>
      </c>
      <c r="L256" s="4">
        <v>2022</v>
      </c>
      <c r="M256" s="4" t="s">
        <v>1377</v>
      </c>
    </row>
    <row r="257" spans="2:13" ht="105">
      <c r="B257" s="3" t="s">
        <v>79</v>
      </c>
      <c r="C257" s="4" t="s">
        <v>11</v>
      </c>
      <c r="D257" s="3" t="s">
        <v>12</v>
      </c>
      <c r="E257" s="4" t="s">
        <v>1675</v>
      </c>
      <c r="F257" s="4" t="s">
        <v>1676</v>
      </c>
      <c r="G257" s="3" t="s">
        <v>1677</v>
      </c>
      <c r="H257" s="3">
        <v>2</v>
      </c>
      <c r="I257" s="40">
        <f>1/H257</f>
        <v>0.5</v>
      </c>
      <c r="J257" s="6" t="s">
        <v>1329</v>
      </c>
      <c r="K257" s="3" t="s">
        <v>16</v>
      </c>
      <c r="L257" s="4">
        <v>2022</v>
      </c>
      <c r="M257" s="4" t="s">
        <v>1678</v>
      </c>
    </row>
    <row r="258" spans="2:13" ht="135">
      <c r="B258" s="3" t="s">
        <v>79</v>
      </c>
      <c r="C258" s="4" t="s">
        <v>11</v>
      </c>
      <c r="D258" s="3" t="s">
        <v>12</v>
      </c>
      <c r="E258" s="4" t="s">
        <v>1679</v>
      </c>
      <c r="F258" s="4" t="s">
        <v>1099</v>
      </c>
      <c r="G258" s="3" t="s">
        <v>1100</v>
      </c>
      <c r="H258" s="3">
        <v>3</v>
      </c>
      <c r="I258" s="3">
        <v>7.407407407407407E-2</v>
      </c>
      <c r="J258" s="25" t="s">
        <v>1101</v>
      </c>
      <c r="K258" s="3" t="s">
        <v>35</v>
      </c>
      <c r="L258" s="4">
        <v>2022</v>
      </c>
      <c r="M258" s="4" t="s">
        <v>1102</v>
      </c>
    </row>
    <row r="259" spans="2:13" ht="90">
      <c r="B259" s="3" t="s">
        <v>79</v>
      </c>
      <c r="C259" s="4" t="s">
        <v>11</v>
      </c>
      <c r="D259" s="3" t="s">
        <v>12</v>
      </c>
      <c r="E259" s="32" t="s">
        <v>1680</v>
      </c>
      <c r="F259" s="4" t="s">
        <v>1392</v>
      </c>
      <c r="G259" s="3" t="s">
        <v>148</v>
      </c>
      <c r="H259" s="3">
        <v>1</v>
      </c>
      <c r="I259" s="40">
        <v>0.16666665999999999</v>
      </c>
      <c r="J259" s="3" t="s">
        <v>88</v>
      </c>
      <c r="K259" s="3" t="s">
        <v>16</v>
      </c>
      <c r="L259" s="4">
        <v>2022</v>
      </c>
      <c r="M259" s="4" t="s">
        <v>1393</v>
      </c>
    </row>
  </sheetData>
  <autoFilter ref="B1:M259" xr:uid="{2F870C97-0758-459B-A159-1CAF85BBB3B1}">
    <sortState xmlns:xlrd2="http://schemas.microsoft.com/office/spreadsheetml/2017/richdata2" ref="B2:M259">
      <sortCondition ref="B1:B259"/>
    </sortState>
  </autoFilter>
  <hyperlinks>
    <hyperlink ref="J29" r:id="rId1" xr:uid="{42A75450-931F-430B-99BA-97F95C2BFA94}"/>
    <hyperlink ref="J98" r:id="rId2" xr:uid="{1DA7428F-6431-4FC4-96EB-909C00FFC5C8}"/>
    <hyperlink ref="J30" r:id="rId3" xr:uid="{303B6B46-BBC6-49B9-B2CC-80BCA4123E4E}"/>
    <hyperlink ref="J6" r:id="rId4" xr:uid="{836F2925-D72A-4EB7-80FC-F0F1515A7928}"/>
    <hyperlink ref="J59" r:id="rId5" xr:uid="{B595FAFF-B016-454B-97D1-DD8340086605}"/>
    <hyperlink ref="J7" r:id="rId6" xr:uid="{94E4AE06-6DEC-4FC6-A08E-8BF249010CC6}"/>
    <hyperlink ref="J103" r:id="rId7" xr:uid="{EE6FEC8F-157B-4E07-BDC6-1F02546CF0B8}"/>
    <hyperlink ref="J192" r:id="rId8" xr:uid="{F0DFC7FD-05DD-43CE-ABCB-D078C9633C8B}"/>
    <hyperlink ref="J193" r:id="rId9" display="https://www.researchgate.net/profile/Peter-Sedik/publication/361903100_CONSUMER_BEHAVIOUR_AND_SENSORY_TESTING_OF_HONEY_BY_ROMANIAN_UNIVERSITY_STUDENTS_in_SCIENTIFIC_PAPERS_SERIES_MANAGEMENT_ECONOMIC_ENGINEERING_IN_AGRICULTURE_AND_RURAL_DEVELOPMENT/links/62cbe21a00d0b4511049be7b/CONSUMER-BEHAVIOUR-AND-SENSORY-TESTING-OF-HONEY-BY-ROMANIAN-UNIVERSITY-STUDENTS-in-SCIENTIFIC-PAPERS-SERIES-MANAGEMENT-ECONOMIC-ENGINEERING-IN-AGRICULTURE-AND-RURAL-DEVELOPMENT.pdf" xr:uid="{9A80B5AB-3F83-4516-AB63-25EE397CB295}"/>
    <hyperlink ref="J195" r:id="rId10" xr:uid="{2C25D675-C8ED-4B77-A2C3-7279FCEA1B9E}"/>
    <hyperlink ref="J224" r:id="rId11" xr:uid="{9542793A-2223-4845-8C5A-9D15023A6871}"/>
    <hyperlink ref="J34" r:id="rId12" xr:uid="{2B8D0F94-EA32-4AFB-A98E-7AD6B4AD4DF8}"/>
    <hyperlink ref="J8" r:id="rId13" xr:uid="{9FBB49EE-2FAA-43BC-8759-45AB64A2A612}"/>
    <hyperlink ref="J64" r:id="rId14" xr:uid="{DC511492-D57A-4A81-AB4A-324C1A2F9E66}"/>
    <hyperlink ref="J168" r:id="rId15" xr:uid="{BDF8FFDC-018F-4731-B1C5-36C6A43B27F8}"/>
    <hyperlink ref="J66" r:id="rId16" xr:uid="{66826C21-CF0A-49C6-BF54-DFB98167BE22}"/>
    <hyperlink ref="J111" r:id="rId17" xr:uid="{A441C3F6-D90C-46A8-B39A-80E069C0BD0A}"/>
    <hyperlink ref="J197" r:id="rId18" xr:uid="{53B97CAD-A639-4C26-9F1A-CAFC489DACE9}"/>
    <hyperlink ref="J112" r:id="rId19" xr:uid="{8C7C624C-738C-4C86-8089-C78B5EC27D28}"/>
    <hyperlink ref="J11" r:id="rId20" xr:uid="{15248DA7-BB11-452E-9F0F-E86AD089F9E0}"/>
    <hyperlink ref="J198" r:id="rId21" xr:uid="{A60997D3-8DF8-425F-AC9D-8229CDC0B75B}"/>
    <hyperlink ref="J36" r:id="rId22" xr:uid="{9414EDDE-24A9-46C2-887F-264F45DABA57}"/>
    <hyperlink ref="J12" r:id="rId23" xr:uid="{CC6408C0-183F-4E08-A85C-6031AAE554F2}"/>
    <hyperlink ref="J67" r:id="rId24" xr:uid="{6D87780E-CB55-4BC0-A343-0F58E28988BA}"/>
    <hyperlink ref="J232" r:id="rId25" xr:uid="{7ADD9233-B534-4758-9032-7C908E92DE76}"/>
    <hyperlink ref="J115" r:id="rId26" xr:uid="{13A7657B-6C7C-4C90-85B0-90F11EC6AD88}"/>
    <hyperlink ref="J119" r:id="rId27" xr:uid="{37CFAB4D-E215-4E28-8B27-FF3926295EA5}"/>
    <hyperlink ref="J236" r:id="rId28" xr:uid="{A730D292-A860-47E2-9A3A-0FE1E3687C19}"/>
    <hyperlink ref="J203" r:id="rId29" xr:uid="{CC7A5351-12D1-497F-A813-46703AC9FA60}"/>
    <hyperlink ref="J77" r:id="rId30" tooltip="link" display="https://arl4.library.sk/arl-spu/sk/gwext/?url=https%3A//sites.google.com/site/riskfactorsfoodchain/book-of-abstracts&amp;type=extlink" xr:uid="{059E8FA0-A66A-4F53-8834-0CC68C5157AB}"/>
    <hyperlink ref="J18" r:id="rId31" xr:uid="{73F8A15E-F256-41F7-891B-AEFDFBCF2FB6}"/>
    <hyperlink ref="J243" r:id="rId32" tooltip="link" display="https://arl4.library.sk/arl-spu/sk/gwext/?url=https%3A//doi.org/10.55251/jmbfs.9233&amp;type=extlink" xr:uid="{B682F09A-53B1-4E91-A372-499CD694BC80}"/>
    <hyperlink ref="J136" r:id="rId33" xr:uid="{1D14101C-7C1C-4BC5-9388-5358CFC96994}"/>
    <hyperlink ref="J122" r:id="rId34" xr:uid="{5FE2F216-5359-43BF-A1D0-43A2F7B5BEE1}"/>
    <hyperlink ref="J38" r:id="rId35" tooltip="link" display="https://arl4.library.sk/arl-spu/sk/gwext/?url=https%3A//sites.google.com/site/riskfactorsfoodchain/book-of-abstracts&amp;type=extlink" xr:uid="{E1918D2E-83A5-4CC2-9DED-5FAFD6F2FD1C}"/>
    <hyperlink ref="J78" r:id="rId36" xr:uid="{0F36599B-392E-42C8-B248-E25891907420}"/>
    <hyperlink ref="J45" r:id="rId37" xr:uid="{9FDAF9D1-0A4F-4DC4-AD5D-105CC56C9678}"/>
    <hyperlink ref="J87" r:id="rId38" xr:uid="{F213899D-E99C-4BBF-B6E4-8D44630E6330}"/>
    <hyperlink ref="J46" r:id="rId39" tooltip="link" display="https://arl4.library.sk/arl-spu/sk/gwext/?url=https%3A//doi.org/10.3390/IECPS2021-11926&amp;type=extlink" xr:uid="{F4F1B0E7-659F-4C43-84B4-B07414F2DCD2}"/>
    <hyperlink ref="J211" r:id="rId40" tooltip="link" display="https://arl4.library.sk/arl-spu/sk/gwext/?url=https%3A//doi.org/10.22630/ESARE.2021.5.6&amp;type=extlink" xr:uid="{2E2B77BF-74CF-421F-8158-0E6C7995E221}"/>
    <hyperlink ref="J180" r:id="rId41" tooltip="link" display="https://arl4.library.sk/arl-spu/sk/gwext/?url=https%3A//doi.org/10.15414/2022.9788055224879&amp;type=extlink" xr:uid="{6B3050B3-1AFA-425D-88F0-BE32A40D7241}"/>
    <hyperlink ref="J49" r:id="rId42" xr:uid="{BADEEF0E-0D6A-4940-B8AC-F77F66E9202C}"/>
    <hyperlink ref="J50" r:id="rId43" xr:uid="{91EDE9EF-9449-44F3-9192-04E5EF7E97FC}"/>
    <hyperlink ref="J88" r:id="rId44" xr:uid="{6AE39776-94B6-4F51-8525-B5F1827514FF}"/>
    <hyperlink ref="J139" r:id="rId45" xr:uid="{8C928F83-CDEE-4E55-9D0D-C7CDAEC9790C}"/>
    <hyperlink ref="J140" r:id="rId46" xr:uid="{2AF2AC94-8956-4BB6-A3BF-6464C4DB6EA5}"/>
    <hyperlink ref="J181" r:id="rId47" xr:uid="{F937E91E-0815-46E6-826E-9DDF1D62BDE3}"/>
    <hyperlink ref="J89" r:id="rId48" xr:uid="{CC294394-7993-4C6A-88BD-5F8137DF3401}"/>
    <hyperlink ref="J141" r:id="rId49" xr:uid="{123BDE01-4105-45ED-AB23-9AE4CAEC04A0}"/>
    <hyperlink ref="J212" r:id="rId50" xr:uid="{07CB3276-A21B-4EEC-ACB3-5DB83C6F5DE3}"/>
    <hyperlink ref="J142" r:id="rId51" xr:uid="{6457D63B-53E3-4083-87C5-94A47DE48709}"/>
    <hyperlink ref="J90" r:id="rId52" xr:uid="{E6285702-0231-4087-A4E5-1542971A248C}"/>
    <hyperlink ref="J250" r:id="rId53" xr:uid="{6AC99BDF-CA99-4D13-B031-872E16F8BDCB}"/>
    <hyperlink ref="J213" r:id="rId54" xr:uid="{3AABF457-D1B7-4B64-8DA0-B4D3BF1CE279}"/>
    <hyperlink ref="J23" r:id="rId55" xr:uid="{4D627C44-EAC8-4097-BC56-9BA0771DA3E9}"/>
    <hyperlink ref="J24" r:id="rId56" xr:uid="{1E385089-CC21-464F-90AE-8C896820FED0}"/>
    <hyperlink ref="J215" r:id="rId57" xr:uid="{059A5D07-33D7-404F-95F5-3FA6238D2E39}"/>
    <hyperlink ref="J145" r:id="rId58" xr:uid="{951C2A19-ED1F-42B0-999B-117CD3B9876D}"/>
    <hyperlink ref="J147" r:id="rId59" xr:uid="{E46C52BB-6989-4166-9711-0480AD0FCE25}"/>
    <hyperlink ref="J52" r:id="rId60" xr:uid="{A4D7813F-BAB6-4E69-B6E8-1EDD62BD8B6F}"/>
    <hyperlink ref="J148" r:id="rId61" xr:uid="{2B805691-EA4F-4B05-842D-A71496041FD3}"/>
    <hyperlink ref="J53" r:id="rId62" xr:uid="{6460B92C-EF0F-417E-A4F5-EDAFD9950167}"/>
    <hyperlink ref="J25" r:id="rId63" xr:uid="{99594E63-A066-4ADF-863C-41FFC40CC6F8}"/>
    <hyperlink ref="J150" r:id="rId64" xr:uid="{EB9614EA-A70B-41BE-B28C-52BEA76004F6}"/>
    <hyperlink ref="J93" r:id="rId65" xr:uid="{DF9C4597-1328-4CF4-A54F-90BC680658DC}"/>
    <hyperlink ref="J152" r:id="rId66" xr:uid="{C698BF21-13E0-485F-AD7A-D2A9536F3B31}"/>
    <hyperlink ref="J154" r:id="rId67" xr:uid="{F4C5CD35-A38A-4A1C-8D42-9B78373AA420}"/>
    <hyperlink ref="J186" r:id="rId68" xr:uid="{876E203E-78B8-46E2-89AD-A2D792F03300}"/>
    <hyperlink ref="J257" r:id="rId69" xr:uid="{0E655F7C-5A5C-42C3-8D7A-71FF70BEB4BC}"/>
    <hyperlink ref="J94" r:id="rId70" xr:uid="{42B1EC01-D41D-4F20-B3A6-1BDEB57E449C}"/>
    <hyperlink ref="J95" r:id="rId71" xr:uid="{704AED88-E29D-4262-921F-6BCC095E9691}"/>
    <hyperlink ref="J54" r:id="rId72" xr:uid="{726E6115-D3B2-4FE3-BB61-E4F93887A254}"/>
    <hyperlink ref="J55" r:id="rId73" xr:uid="{BA31B84F-5FF9-4D30-A296-B44B52EEC365}"/>
    <hyperlink ref="J96" r:id="rId74" xr:uid="{815EBFDF-6670-49AD-BCA8-71BF2954459A}"/>
    <hyperlink ref="J157" r:id="rId75" xr:uid="{10A969AC-687B-48F0-B8A7-BA7D311D8083}"/>
    <hyperlink ref="J258" r:id="rId76" xr:uid="{391A06D0-B0A9-4F1C-A497-E611C6F1B778}"/>
    <hyperlink ref="J26" r:id="rId77" xr:uid="{042BCA2C-BD55-4863-B03E-CD0A891D233D}"/>
    <hyperlink ref="J188" r:id="rId78" xr:uid="{DFB5AF83-FE76-4106-BA44-232435F59890}"/>
    <hyperlink ref="J189" r:id="rId79" xr:uid="{DF04B212-1F27-452F-B805-B389AF80E932}"/>
    <hyperlink ref="J218" r:id="rId80" xr:uid="{A76B1FCC-F957-48EB-9B61-3A0EDEB4EF8A}"/>
    <hyperlink ref="J125" r:id="rId81" xr:uid="{7FE0D541-C0F8-474F-A954-E0BF6DA5CD9A}"/>
    <hyperlink ref="J156" r:id="rId82" xr:uid="{B589B7F8-3930-4E78-9522-6A9AA9D6C85B}"/>
    <hyperlink ref="J196" r:id="rId83" xr:uid="{BBA43924-D581-4165-A660-63D82CDDCCDC}"/>
  </hyperlinks>
  <pageMargins left="0.7" right="0.7" top="0.75" bottom="0.75" header="0.3" footer="0.3"/>
  <pageSetup paperSize="9" orientation="portrait" r:id="rId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343D-F4A9-4C8D-B80B-E9C5438772EE}">
  <dimension ref="A1:R143"/>
  <sheetViews>
    <sheetView tabSelected="1" topLeftCell="H1" zoomScale="90" zoomScaleNormal="90" workbookViewId="0">
      <selection activeCell="K15" sqref="K15"/>
    </sheetView>
  </sheetViews>
  <sheetFormatPr defaultRowHeight="15"/>
  <cols>
    <col min="2" max="2" width="96.42578125" customWidth="1"/>
    <col min="3" max="3" width="31" customWidth="1"/>
    <col min="4" max="4" width="26.28515625" customWidth="1"/>
    <col min="5" max="5" width="19.5703125" customWidth="1"/>
    <col min="6" max="6" width="66.85546875" bestFit="1" customWidth="1"/>
    <col min="7" max="7" width="69.28515625" bestFit="1" customWidth="1"/>
    <col min="8" max="8" width="114.5703125" bestFit="1" customWidth="1"/>
    <col min="9" max="9" width="21.140625" customWidth="1"/>
    <col min="10" max="10" width="28.140625" style="71" customWidth="1"/>
    <col min="11" max="11" width="82.28515625" bestFit="1" customWidth="1"/>
    <col min="12" max="12" width="14.7109375" customWidth="1"/>
    <col min="13" max="13" width="20.140625" customWidth="1"/>
    <col min="14" max="14" width="19.28515625" customWidth="1"/>
    <col min="16" max="16" width="11.85546875" bestFit="1" customWidth="1"/>
  </cols>
  <sheetData>
    <row r="1" spans="1:14" ht="45" customHeight="1">
      <c r="C1" s="85" t="s">
        <v>862</v>
      </c>
      <c r="D1" s="85" t="s">
        <v>1</v>
      </c>
      <c r="E1" s="85" t="s">
        <v>2</v>
      </c>
      <c r="F1" s="85" t="s">
        <v>3</v>
      </c>
      <c r="G1" s="85" t="s">
        <v>4</v>
      </c>
      <c r="H1" s="85" t="s">
        <v>5</v>
      </c>
      <c r="I1" s="86" t="s">
        <v>863</v>
      </c>
      <c r="J1" s="85" t="s">
        <v>6</v>
      </c>
      <c r="K1" s="86" t="s">
        <v>864</v>
      </c>
      <c r="L1" s="86" t="s">
        <v>8</v>
      </c>
      <c r="M1" s="85" t="s">
        <v>9</v>
      </c>
      <c r="N1" s="44" t="s">
        <v>2095</v>
      </c>
    </row>
    <row r="2" spans="1:14" ht="119.25" customHeight="1">
      <c r="A2">
        <v>1</v>
      </c>
      <c r="B2" s="87" t="s">
        <v>1785</v>
      </c>
      <c r="C2" s="84" t="s">
        <v>90</v>
      </c>
      <c r="D2" s="83" t="s">
        <v>11</v>
      </c>
      <c r="E2" s="84" t="s">
        <v>12</v>
      </c>
      <c r="F2" s="93" t="s">
        <v>1786</v>
      </c>
      <c r="G2" s="88" t="s">
        <v>1787</v>
      </c>
      <c r="H2" s="89" t="s">
        <v>1788</v>
      </c>
      <c r="I2" s="84">
        <v>2</v>
      </c>
      <c r="J2" s="90">
        <v>0.125</v>
      </c>
      <c r="K2" s="91" t="s">
        <v>1789</v>
      </c>
      <c r="L2" s="84" t="s">
        <v>35</v>
      </c>
      <c r="M2" s="84">
        <v>2023</v>
      </c>
      <c r="N2" s="171"/>
    </row>
    <row r="3" spans="1:14" ht="126">
      <c r="A3">
        <v>2</v>
      </c>
      <c r="B3" s="92" t="s">
        <v>1798</v>
      </c>
      <c r="C3" s="84" t="s">
        <v>90</v>
      </c>
      <c r="D3" s="83" t="s">
        <v>11</v>
      </c>
      <c r="E3" s="84" t="s">
        <v>12</v>
      </c>
      <c r="F3" s="93" t="s">
        <v>1799</v>
      </c>
      <c r="G3" s="93" t="s">
        <v>1800</v>
      </c>
      <c r="H3" s="83" t="s">
        <v>1801</v>
      </c>
      <c r="I3" s="84">
        <v>2</v>
      </c>
      <c r="J3" s="90">
        <v>0.125</v>
      </c>
      <c r="K3" s="91" t="s">
        <v>1802</v>
      </c>
      <c r="L3" s="84" t="s">
        <v>35</v>
      </c>
      <c r="M3" s="84">
        <v>2023</v>
      </c>
      <c r="N3" s="171"/>
    </row>
    <row r="4" spans="1:14" ht="141.75">
      <c r="B4" s="92" t="s">
        <v>1847</v>
      </c>
      <c r="C4" s="84" t="s">
        <v>90</v>
      </c>
      <c r="D4" s="83" t="s">
        <v>11</v>
      </c>
      <c r="E4" s="84" t="s">
        <v>12</v>
      </c>
      <c r="F4" s="83" t="s">
        <v>1848</v>
      </c>
      <c r="G4" s="93" t="s">
        <v>1849</v>
      </c>
      <c r="H4" s="84" t="s">
        <v>1694</v>
      </c>
      <c r="I4" s="84">
        <v>1</v>
      </c>
      <c r="J4" s="169">
        <v>0.2</v>
      </c>
      <c r="K4" s="91" t="s">
        <v>1850</v>
      </c>
      <c r="L4" s="84" t="s">
        <v>16</v>
      </c>
      <c r="M4" s="84">
        <v>2023</v>
      </c>
    </row>
    <row r="5" spans="1:14" ht="141.75">
      <c r="A5">
        <v>3</v>
      </c>
      <c r="B5" s="92" t="s">
        <v>1874</v>
      </c>
      <c r="C5" s="84" t="s">
        <v>90</v>
      </c>
      <c r="D5" s="83" t="s">
        <v>11</v>
      </c>
      <c r="E5" s="84" t="s">
        <v>12</v>
      </c>
      <c r="F5" s="83" t="s">
        <v>1875</v>
      </c>
      <c r="G5" s="83" t="s">
        <v>1876</v>
      </c>
      <c r="H5" s="84" t="s">
        <v>1694</v>
      </c>
      <c r="I5" s="84">
        <v>1</v>
      </c>
      <c r="J5" s="169">
        <v>0.5</v>
      </c>
      <c r="K5" s="84" t="s">
        <v>16</v>
      </c>
      <c r="L5" s="84" t="s">
        <v>16</v>
      </c>
      <c r="M5" s="84">
        <v>2023</v>
      </c>
    </row>
    <row r="6" spans="1:14" ht="78.75">
      <c r="A6">
        <v>4</v>
      </c>
      <c r="B6" s="92" t="s">
        <v>1877</v>
      </c>
      <c r="C6" s="84" t="s">
        <v>90</v>
      </c>
      <c r="D6" s="83" t="s">
        <v>11</v>
      </c>
      <c r="E6" s="84" t="s">
        <v>12</v>
      </c>
      <c r="F6" s="93" t="s">
        <v>1878</v>
      </c>
      <c r="G6" s="93" t="s">
        <v>1879</v>
      </c>
      <c r="H6" s="84" t="s">
        <v>1694</v>
      </c>
      <c r="I6" s="84">
        <v>1</v>
      </c>
      <c r="J6" s="90">
        <v>0.33</v>
      </c>
      <c r="K6" s="84" t="s">
        <v>16</v>
      </c>
      <c r="L6" s="84" t="s">
        <v>16</v>
      </c>
      <c r="M6" s="84">
        <v>2023</v>
      </c>
    </row>
    <row r="7" spans="1:14" ht="183" customHeight="1">
      <c r="A7">
        <v>5</v>
      </c>
      <c r="B7" s="92" t="s">
        <v>1880</v>
      </c>
      <c r="C7" s="84" t="s">
        <v>90</v>
      </c>
      <c r="D7" s="83" t="s">
        <v>11</v>
      </c>
      <c r="E7" s="84" t="s">
        <v>12</v>
      </c>
      <c r="F7" s="84" t="s">
        <v>1881</v>
      </c>
      <c r="G7" s="84" t="s">
        <v>1882</v>
      </c>
      <c r="H7" s="84" t="s">
        <v>1694</v>
      </c>
      <c r="I7" s="84">
        <v>1</v>
      </c>
      <c r="J7" s="90">
        <v>0.33</v>
      </c>
      <c r="K7" s="84" t="s">
        <v>100</v>
      </c>
      <c r="L7" s="84" t="s">
        <v>16</v>
      </c>
      <c r="M7" s="84">
        <v>2023</v>
      </c>
    </row>
    <row r="8" spans="1:14" ht="110.25">
      <c r="A8">
        <v>5</v>
      </c>
      <c r="B8" s="92" t="s">
        <v>1967</v>
      </c>
      <c r="C8" s="84" t="s">
        <v>90</v>
      </c>
      <c r="D8" s="83" t="s">
        <v>11</v>
      </c>
      <c r="E8" s="84" t="s">
        <v>12</v>
      </c>
      <c r="F8" s="94" t="s">
        <v>1968</v>
      </c>
      <c r="G8" s="94" t="s">
        <v>1969</v>
      </c>
      <c r="H8" s="95" t="s">
        <v>1694</v>
      </c>
      <c r="I8" s="84">
        <v>1</v>
      </c>
      <c r="J8" s="169">
        <v>0.95</v>
      </c>
      <c r="K8" s="84" t="s">
        <v>16</v>
      </c>
      <c r="L8" s="84" t="s">
        <v>100</v>
      </c>
      <c r="M8" s="84">
        <v>2023</v>
      </c>
      <c r="N8" t="s">
        <v>35</v>
      </c>
    </row>
    <row r="9" spans="1:14" ht="110.25">
      <c r="A9">
        <v>5</v>
      </c>
      <c r="B9" s="96" t="s">
        <v>1681</v>
      </c>
      <c r="C9" s="7" t="s">
        <v>10</v>
      </c>
      <c r="D9" s="8" t="s">
        <v>11</v>
      </c>
      <c r="E9" s="7" t="s">
        <v>12</v>
      </c>
      <c r="F9" s="8" t="s">
        <v>1682</v>
      </c>
      <c r="G9" s="7" t="s">
        <v>1683</v>
      </c>
      <c r="H9" s="97" t="s">
        <v>1684</v>
      </c>
      <c r="I9" s="7">
        <v>4</v>
      </c>
      <c r="J9" s="98">
        <v>0.25</v>
      </c>
      <c r="K9" s="7" t="s">
        <v>1685</v>
      </c>
      <c r="L9" s="7" t="s">
        <v>16</v>
      </c>
      <c r="M9" s="7">
        <v>2023</v>
      </c>
      <c r="N9" s="168"/>
    </row>
    <row r="10" spans="1:14" ht="141.75">
      <c r="A10">
        <v>5</v>
      </c>
      <c r="B10" s="96" t="s">
        <v>1773</v>
      </c>
      <c r="C10" s="7" t="s">
        <v>10</v>
      </c>
      <c r="D10" s="8" t="s">
        <v>11</v>
      </c>
      <c r="E10" s="7" t="s">
        <v>12</v>
      </c>
      <c r="F10" s="99" t="s">
        <v>1774</v>
      </c>
      <c r="G10" s="100" t="s">
        <v>1775</v>
      </c>
      <c r="H10" s="100" t="s">
        <v>1776</v>
      </c>
      <c r="I10" s="7">
        <v>4</v>
      </c>
      <c r="J10" s="98">
        <v>8.3000000000000001E-3</v>
      </c>
      <c r="K10" s="101" t="s">
        <v>1777</v>
      </c>
      <c r="L10" s="7" t="s">
        <v>35</v>
      </c>
      <c r="M10" s="7">
        <v>2023</v>
      </c>
      <c r="N10" s="168"/>
    </row>
    <row r="11" spans="1:14" ht="110.25">
      <c r="A11">
        <v>7</v>
      </c>
      <c r="B11" s="96" t="s">
        <v>1778</v>
      </c>
      <c r="C11" s="7" t="s">
        <v>10</v>
      </c>
      <c r="D11" s="8" t="s">
        <v>11</v>
      </c>
      <c r="E11" s="8" t="s">
        <v>11</v>
      </c>
      <c r="F11" s="104" t="s">
        <v>1779</v>
      </c>
      <c r="G11" s="99" t="s">
        <v>1780</v>
      </c>
      <c r="H11" s="102" t="s">
        <v>1781</v>
      </c>
      <c r="I11" s="7">
        <v>2</v>
      </c>
      <c r="J11" s="170">
        <v>0.45</v>
      </c>
      <c r="K11" s="101" t="s">
        <v>1782</v>
      </c>
      <c r="L11" s="7" t="s">
        <v>35</v>
      </c>
      <c r="M11" s="7">
        <v>2023</v>
      </c>
      <c r="N11" s="168"/>
    </row>
    <row r="12" spans="1:14" ht="108">
      <c r="A12">
        <v>7</v>
      </c>
      <c r="B12" s="103" t="s">
        <v>1807</v>
      </c>
      <c r="C12" s="7" t="s">
        <v>10</v>
      </c>
      <c r="D12" s="8" t="s">
        <v>11</v>
      </c>
      <c r="E12" s="7" t="s">
        <v>12</v>
      </c>
      <c r="F12" s="104" t="s">
        <v>1808</v>
      </c>
      <c r="G12" s="7" t="s">
        <v>1809</v>
      </c>
      <c r="H12" s="7" t="s">
        <v>1810</v>
      </c>
      <c r="I12" s="7">
        <v>2</v>
      </c>
      <c r="J12" s="170">
        <v>0.33500000000000002</v>
      </c>
      <c r="K12" s="101" t="s">
        <v>1811</v>
      </c>
      <c r="L12" s="7" t="s">
        <v>35</v>
      </c>
      <c r="M12" s="7">
        <v>2023</v>
      </c>
    </row>
    <row r="13" spans="1:14" ht="141.75">
      <c r="A13">
        <v>8</v>
      </c>
      <c r="B13" s="96" t="s">
        <v>1847</v>
      </c>
      <c r="C13" s="7" t="s">
        <v>10</v>
      </c>
      <c r="D13" s="8" t="s">
        <v>11</v>
      </c>
      <c r="E13" s="7" t="s">
        <v>12</v>
      </c>
      <c r="F13" s="8" t="s">
        <v>1848</v>
      </c>
      <c r="G13" s="100" t="s">
        <v>1849</v>
      </c>
      <c r="H13" s="7" t="s">
        <v>1694</v>
      </c>
      <c r="I13" s="7">
        <v>1</v>
      </c>
      <c r="J13" s="170">
        <v>0.2</v>
      </c>
      <c r="K13" s="101" t="s">
        <v>1850</v>
      </c>
      <c r="L13" s="7" t="s">
        <v>16</v>
      </c>
      <c r="M13" s="7">
        <v>2023</v>
      </c>
    </row>
    <row r="14" spans="1:14" ht="124.5">
      <c r="A14">
        <v>9</v>
      </c>
      <c r="B14" s="178" t="s">
        <v>1961</v>
      </c>
      <c r="C14" s="7" t="s">
        <v>10</v>
      </c>
      <c r="D14" s="8" t="s">
        <v>11</v>
      </c>
      <c r="E14" s="7" t="s">
        <v>12</v>
      </c>
      <c r="F14" s="7" t="s">
        <v>1962</v>
      </c>
      <c r="G14" s="177" t="s">
        <v>1963</v>
      </c>
      <c r="H14" s="184" t="s">
        <v>2097</v>
      </c>
      <c r="I14" s="7">
        <v>2</v>
      </c>
      <c r="J14" s="185">
        <v>0.4</v>
      </c>
      <c r="K14" s="7" t="s">
        <v>1685</v>
      </c>
      <c r="L14" s="7" t="s">
        <v>16</v>
      </c>
      <c r="M14" s="7">
        <v>2023</v>
      </c>
      <c r="N14" t="s">
        <v>238</v>
      </c>
    </row>
    <row r="15" spans="1:14" ht="141.75">
      <c r="A15">
        <v>10</v>
      </c>
      <c r="B15" s="96" t="s">
        <v>1992</v>
      </c>
      <c r="C15" s="7" t="s">
        <v>10</v>
      </c>
      <c r="D15" s="8" t="s">
        <v>11</v>
      </c>
      <c r="E15" s="7" t="s">
        <v>12</v>
      </c>
      <c r="F15" s="8" t="s">
        <v>1993</v>
      </c>
      <c r="G15" s="100" t="s">
        <v>1994</v>
      </c>
      <c r="H15" s="100" t="s">
        <v>1995</v>
      </c>
      <c r="I15" s="7">
        <v>5</v>
      </c>
      <c r="J15" s="98">
        <v>1.6E-2</v>
      </c>
      <c r="K15" s="7" t="s">
        <v>1685</v>
      </c>
      <c r="L15" s="7" t="s">
        <v>100</v>
      </c>
      <c r="M15" s="7">
        <v>2023</v>
      </c>
      <c r="N15" t="s">
        <v>35</v>
      </c>
    </row>
    <row r="16" spans="1:14" ht="141.75">
      <c r="B16" s="96" t="s">
        <v>1999</v>
      </c>
      <c r="C16" s="7" t="s">
        <v>10</v>
      </c>
      <c r="D16" s="8" t="s">
        <v>11</v>
      </c>
      <c r="E16" s="7" t="s">
        <v>12</v>
      </c>
      <c r="F16" s="8" t="s">
        <v>1993</v>
      </c>
      <c r="G16" s="100" t="s">
        <v>2000</v>
      </c>
      <c r="H16" s="100" t="s">
        <v>2001</v>
      </c>
      <c r="I16" s="7">
        <v>5</v>
      </c>
      <c r="J16" s="98">
        <v>1.6E-2</v>
      </c>
      <c r="K16" s="7" t="s">
        <v>1685</v>
      </c>
      <c r="L16" s="7" t="s">
        <v>100</v>
      </c>
      <c r="M16" s="7">
        <v>2023</v>
      </c>
      <c r="N16" t="s">
        <v>35</v>
      </c>
    </row>
    <row r="17" spans="1:18" ht="126">
      <c r="B17" s="96" t="s">
        <v>2032</v>
      </c>
      <c r="C17" s="7" t="s">
        <v>10</v>
      </c>
      <c r="D17" s="8" t="s">
        <v>11</v>
      </c>
      <c r="E17" s="7" t="s">
        <v>12</v>
      </c>
      <c r="F17" s="99" t="s">
        <v>2033</v>
      </c>
      <c r="G17" s="100" t="s">
        <v>2034</v>
      </c>
      <c r="H17" s="102" t="s">
        <v>2035</v>
      </c>
      <c r="I17" s="7">
        <v>4</v>
      </c>
      <c r="J17" s="170">
        <v>0.14399999999999999</v>
      </c>
      <c r="K17" s="101" t="s">
        <v>2036</v>
      </c>
      <c r="L17" s="7" t="s">
        <v>16</v>
      </c>
      <c r="M17" s="7">
        <v>2023</v>
      </c>
      <c r="N17" t="s">
        <v>35</v>
      </c>
    </row>
    <row r="18" spans="1:18" ht="141.75">
      <c r="A18">
        <v>11</v>
      </c>
      <c r="B18" s="107" t="s">
        <v>1686</v>
      </c>
      <c r="C18" s="106" t="s">
        <v>29</v>
      </c>
      <c r="D18" s="105" t="s">
        <v>11</v>
      </c>
      <c r="E18" s="106" t="s">
        <v>12</v>
      </c>
      <c r="F18" s="108" t="s">
        <v>1687</v>
      </c>
      <c r="G18" s="109" t="s">
        <v>1688</v>
      </c>
      <c r="H18" s="110" t="s">
        <v>1689</v>
      </c>
      <c r="I18" s="106">
        <v>1</v>
      </c>
      <c r="J18" s="111">
        <v>0.09</v>
      </c>
      <c r="K18" s="112" t="s">
        <v>1690</v>
      </c>
      <c r="L18" s="106" t="s">
        <v>16</v>
      </c>
      <c r="M18" s="106">
        <v>2023</v>
      </c>
      <c r="N18" s="168"/>
      <c r="O18" s="168"/>
      <c r="P18" s="168"/>
    </row>
    <row r="19" spans="1:18" ht="170.25">
      <c r="A19">
        <v>14</v>
      </c>
      <c r="B19" s="113" t="s">
        <v>1699</v>
      </c>
      <c r="C19" s="106" t="s">
        <v>29</v>
      </c>
      <c r="D19" s="105" t="s">
        <v>11</v>
      </c>
      <c r="E19" s="106" t="s">
        <v>12</v>
      </c>
      <c r="F19" s="105" t="s">
        <v>1700</v>
      </c>
      <c r="G19" s="114" t="s">
        <v>1701</v>
      </c>
      <c r="H19" s="114" t="s">
        <v>1702</v>
      </c>
      <c r="I19" s="106">
        <v>2</v>
      </c>
      <c r="J19" s="111">
        <v>8.5000000000000006E-2</v>
      </c>
      <c r="K19" s="112" t="s">
        <v>1703</v>
      </c>
      <c r="L19" s="106" t="s">
        <v>35</v>
      </c>
      <c r="M19" s="106">
        <v>2023</v>
      </c>
      <c r="N19" s="168"/>
      <c r="O19" s="168"/>
      <c r="P19" s="168"/>
    </row>
    <row r="20" spans="1:18" ht="126">
      <c r="A20">
        <v>15</v>
      </c>
      <c r="B20" s="107" t="s">
        <v>1710</v>
      </c>
      <c r="C20" s="106" t="s">
        <v>29</v>
      </c>
      <c r="D20" s="105" t="s">
        <v>11</v>
      </c>
      <c r="E20" s="106" t="s">
        <v>12</v>
      </c>
      <c r="F20" s="106" t="s">
        <v>1711</v>
      </c>
      <c r="G20" s="109" t="s">
        <v>1712</v>
      </c>
      <c r="H20" s="115" t="s">
        <v>1713</v>
      </c>
      <c r="I20" s="106">
        <v>3</v>
      </c>
      <c r="J20" s="111">
        <v>0.11</v>
      </c>
      <c r="K20" s="112" t="s">
        <v>1714</v>
      </c>
      <c r="L20" s="106" t="s">
        <v>35</v>
      </c>
      <c r="M20" s="106">
        <v>2023</v>
      </c>
      <c r="N20" s="168"/>
      <c r="P20" s="168"/>
      <c r="R20" s="168"/>
    </row>
    <row r="21" spans="1:18" ht="141.75">
      <c r="B21" s="116" t="s">
        <v>1723</v>
      </c>
      <c r="C21" s="106" t="s">
        <v>29</v>
      </c>
      <c r="D21" s="105" t="s">
        <v>11</v>
      </c>
      <c r="E21" s="106" t="s">
        <v>12</v>
      </c>
      <c r="F21" s="108" t="s">
        <v>1720</v>
      </c>
      <c r="G21" s="109" t="s">
        <v>1721</v>
      </c>
      <c r="H21" s="117" t="s">
        <v>689</v>
      </c>
      <c r="I21" s="106">
        <v>2</v>
      </c>
      <c r="J21" s="111">
        <v>0.05</v>
      </c>
      <c r="K21" s="112" t="s">
        <v>1722</v>
      </c>
      <c r="L21" s="106" t="s">
        <v>35</v>
      </c>
      <c r="M21" s="106">
        <v>2023</v>
      </c>
    </row>
    <row r="22" spans="1:18" ht="141.75">
      <c r="B22" s="107" t="s">
        <v>1733</v>
      </c>
      <c r="C22" s="106" t="s">
        <v>29</v>
      </c>
      <c r="D22" s="105" t="s">
        <v>11</v>
      </c>
      <c r="E22" s="106" t="s">
        <v>12</v>
      </c>
      <c r="F22" s="105" t="s">
        <v>1734</v>
      </c>
      <c r="G22" s="114" t="s">
        <v>1735</v>
      </c>
      <c r="H22" s="105" t="s">
        <v>1736</v>
      </c>
      <c r="I22" s="106">
        <v>2</v>
      </c>
      <c r="J22" s="111">
        <v>0.05</v>
      </c>
      <c r="K22" s="118" t="s">
        <v>1737</v>
      </c>
      <c r="L22" s="106" t="s">
        <v>35</v>
      </c>
      <c r="M22" s="106">
        <v>2023</v>
      </c>
      <c r="N22" s="173"/>
    </row>
    <row r="23" spans="1:18" ht="141.75">
      <c r="A23">
        <v>16</v>
      </c>
      <c r="B23" s="107" t="s">
        <v>1747</v>
      </c>
      <c r="C23" s="106" t="s">
        <v>29</v>
      </c>
      <c r="D23" s="105" t="s">
        <v>11</v>
      </c>
      <c r="E23" s="106" t="s">
        <v>12</v>
      </c>
      <c r="F23" s="109" t="s">
        <v>1748</v>
      </c>
      <c r="G23" s="119" t="s">
        <v>1749</v>
      </c>
      <c r="H23" s="120" t="s">
        <v>1750</v>
      </c>
      <c r="I23" s="106">
        <v>4</v>
      </c>
      <c r="J23" s="111">
        <v>1.8800000000000001E-2</v>
      </c>
      <c r="K23" s="112" t="s">
        <v>1751</v>
      </c>
      <c r="L23" s="106" t="s">
        <v>35</v>
      </c>
      <c r="M23" s="106">
        <v>2023</v>
      </c>
      <c r="N23" s="173"/>
      <c r="P23" s="172"/>
    </row>
    <row r="24" spans="1:18" ht="189">
      <c r="A24">
        <v>18</v>
      </c>
      <c r="B24" s="107" t="s">
        <v>1753</v>
      </c>
      <c r="C24" s="106" t="s">
        <v>29</v>
      </c>
      <c r="D24" s="105" t="s">
        <v>11</v>
      </c>
      <c r="E24" s="106" t="s">
        <v>12</v>
      </c>
      <c r="F24" s="109" t="s">
        <v>1754</v>
      </c>
      <c r="G24" s="109" t="s">
        <v>1755</v>
      </c>
      <c r="H24" s="114" t="s">
        <v>1756</v>
      </c>
      <c r="I24" s="106">
        <v>6</v>
      </c>
      <c r="J24" s="121">
        <v>3.3000000000000002E-2</v>
      </c>
      <c r="K24" s="112" t="s">
        <v>1757</v>
      </c>
      <c r="L24" s="106" t="s">
        <v>35</v>
      </c>
      <c r="M24" s="106">
        <v>2023</v>
      </c>
      <c r="N24" s="168"/>
    </row>
    <row r="25" spans="1:18" ht="141.75">
      <c r="A25">
        <v>19</v>
      </c>
      <c r="B25" s="107" t="s">
        <v>1773</v>
      </c>
      <c r="C25" s="106" t="s">
        <v>29</v>
      </c>
      <c r="D25" s="105" t="s">
        <v>11</v>
      </c>
      <c r="E25" s="106" t="s">
        <v>12</v>
      </c>
      <c r="F25" s="108" t="s">
        <v>1774</v>
      </c>
      <c r="G25" s="109" t="s">
        <v>1775</v>
      </c>
      <c r="H25" s="109" t="s">
        <v>1776</v>
      </c>
      <c r="I25" s="106">
        <v>4</v>
      </c>
      <c r="J25" s="111">
        <v>8.3000000000000001E-3</v>
      </c>
      <c r="K25" s="112" t="s">
        <v>1777</v>
      </c>
      <c r="L25" s="106" t="s">
        <v>35</v>
      </c>
      <c r="M25" s="106">
        <v>2023</v>
      </c>
    </row>
    <row r="26" spans="1:18" ht="126">
      <c r="A26">
        <v>19</v>
      </c>
      <c r="B26" s="107" t="s">
        <v>1834</v>
      </c>
      <c r="C26" s="106" t="s">
        <v>29</v>
      </c>
      <c r="D26" s="105" t="s">
        <v>11</v>
      </c>
      <c r="E26" s="106" t="s">
        <v>12</v>
      </c>
      <c r="F26" s="105" t="s">
        <v>1835</v>
      </c>
      <c r="G26" s="109" t="s">
        <v>1836</v>
      </c>
      <c r="H26" s="109" t="s">
        <v>1837</v>
      </c>
      <c r="I26" s="106">
        <v>3</v>
      </c>
      <c r="J26" s="111">
        <v>6.6000000000000003E-2</v>
      </c>
      <c r="K26" s="112" t="s">
        <v>1838</v>
      </c>
      <c r="L26" s="106" t="s">
        <v>16</v>
      </c>
      <c r="M26" s="106">
        <v>2023</v>
      </c>
    </row>
    <row r="27" spans="1:18" ht="110.25">
      <c r="A27">
        <v>20</v>
      </c>
      <c r="B27" s="107" t="s">
        <v>1839</v>
      </c>
      <c r="C27" s="106" t="s">
        <v>29</v>
      </c>
      <c r="D27" s="105" t="s">
        <v>11</v>
      </c>
      <c r="E27" s="106" t="s">
        <v>12</v>
      </c>
      <c r="F27" s="105" t="s">
        <v>1840</v>
      </c>
      <c r="G27" s="109" t="s">
        <v>1841</v>
      </c>
      <c r="H27" s="106" t="s">
        <v>1842</v>
      </c>
      <c r="I27" s="106">
        <v>4</v>
      </c>
      <c r="J27" s="111">
        <v>6.25E-2</v>
      </c>
      <c r="K27" s="112" t="s">
        <v>1843</v>
      </c>
      <c r="L27" s="106" t="s">
        <v>16</v>
      </c>
      <c r="M27" s="106">
        <v>2023</v>
      </c>
    </row>
    <row r="28" spans="1:18" ht="141.75">
      <c r="A28">
        <v>21</v>
      </c>
      <c r="B28" s="116" t="s">
        <v>1855</v>
      </c>
      <c r="C28" s="106" t="s">
        <v>29</v>
      </c>
      <c r="D28" s="105" t="s">
        <v>11</v>
      </c>
      <c r="E28" s="106" t="s">
        <v>12</v>
      </c>
      <c r="F28" s="109" t="s">
        <v>1852</v>
      </c>
      <c r="G28" s="109" t="s">
        <v>1853</v>
      </c>
      <c r="H28" s="106" t="s">
        <v>1694</v>
      </c>
      <c r="I28" s="106">
        <v>1</v>
      </c>
      <c r="J28" s="111">
        <v>0.25</v>
      </c>
      <c r="K28" s="112" t="s">
        <v>1854</v>
      </c>
      <c r="L28" s="106" t="s">
        <v>16</v>
      </c>
      <c r="M28" s="106">
        <v>2023</v>
      </c>
    </row>
    <row r="29" spans="1:18" ht="157.5">
      <c r="A29">
        <v>22</v>
      </c>
      <c r="B29" s="107" t="s">
        <v>1859</v>
      </c>
      <c r="C29" s="106" t="s">
        <v>29</v>
      </c>
      <c r="D29" s="105" t="s">
        <v>11</v>
      </c>
      <c r="E29" s="106" t="s">
        <v>12</v>
      </c>
      <c r="F29" s="105" t="s">
        <v>1860</v>
      </c>
      <c r="G29" s="109" t="s">
        <v>1861</v>
      </c>
      <c r="H29" s="106" t="s">
        <v>1862</v>
      </c>
      <c r="I29" s="106">
        <v>3</v>
      </c>
      <c r="J29" s="111">
        <v>0.08</v>
      </c>
      <c r="K29" s="112" t="s">
        <v>1863</v>
      </c>
      <c r="L29" s="106" t="s">
        <v>16</v>
      </c>
      <c r="M29" s="106">
        <v>2023</v>
      </c>
    </row>
    <row r="30" spans="1:18" ht="157.5">
      <c r="A30">
        <v>24</v>
      </c>
      <c r="B30" s="107" t="s">
        <v>1936</v>
      </c>
      <c r="C30" s="106" t="s">
        <v>29</v>
      </c>
      <c r="D30" s="105" t="s">
        <v>11</v>
      </c>
      <c r="E30" s="106" t="s">
        <v>12</v>
      </c>
      <c r="F30" s="105" t="s">
        <v>1937</v>
      </c>
      <c r="G30" s="109" t="s">
        <v>1938</v>
      </c>
      <c r="H30" s="106" t="s">
        <v>1694</v>
      </c>
      <c r="I30" s="106">
        <v>1</v>
      </c>
      <c r="J30" s="111">
        <v>0.45</v>
      </c>
      <c r="K30" s="112" t="s">
        <v>1939</v>
      </c>
      <c r="L30" s="106" t="s">
        <v>16</v>
      </c>
      <c r="M30" s="106">
        <v>2023</v>
      </c>
    </row>
    <row r="31" spans="1:18" ht="125.25">
      <c r="A31">
        <v>25</v>
      </c>
      <c r="B31" s="122" t="s">
        <v>1940</v>
      </c>
      <c r="C31" s="106" t="s">
        <v>29</v>
      </c>
      <c r="D31" s="105" t="s">
        <v>11</v>
      </c>
      <c r="E31" s="106" t="s">
        <v>12</v>
      </c>
      <c r="F31" s="105" t="s">
        <v>1941</v>
      </c>
      <c r="G31" s="109" t="s">
        <v>1942</v>
      </c>
      <c r="H31" s="106" t="s">
        <v>1694</v>
      </c>
      <c r="I31" s="106">
        <v>1</v>
      </c>
      <c r="J31" s="111">
        <v>0.45</v>
      </c>
      <c r="K31" s="112" t="s">
        <v>1939</v>
      </c>
      <c r="L31" s="106" t="s">
        <v>16</v>
      </c>
      <c r="M31" s="106">
        <v>2023</v>
      </c>
    </row>
    <row r="32" spans="1:18" ht="157.5">
      <c r="A32">
        <v>26</v>
      </c>
      <c r="B32" s="116" t="s">
        <v>1951</v>
      </c>
      <c r="C32" s="106" t="s">
        <v>29</v>
      </c>
      <c r="D32" s="105" t="s">
        <v>11</v>
      </c>
      <c r="E32" s="106" t="s">
        <v>12</v>
      </c>
      <c r="F32" s="105" t="s">
        <v>1949</v>
      </c>
      <c r="G32" s="109" t="s">
        <v>1950</v>
      </c>
      <c r="H32" s="106" t="s">
        <v>1801</v>
      </c>
      <c r="I32" s="106">
        <v>2</v>
      </c>
      <c r="J32" s="111">
        <v>0.12</v>
      </c>
      <c r="K32" s="106" t="s">
        <v>1685</v>
      </c>
      <c r="L32" s="106" t="s">
        <v>16</v>
      </c>
      <c r="M32" s="106">
        <v>2023</v>
      </c>
    </row>
    <row r="33" spans="1:16" ht="110.25">
      <c r="A33">
        <v>26</v>
      </c>
      <c r="B33" s="107" t="s">
        <v>1970</v>
      </c>
      <c r="C33" s="106" t="s">
        <v>29</v>
      </c>
      <c r="D33" s="105" t="s">
        <v>11</v>
      </c>
      <c r="E33" s="106" t="s">
        <v>12</v>
      </c>
      <c r="F33" s="114" t="s">
        <v>1971</v>
      </c>
      <c r="G33" s="114" t="s">
        <v>1972</v>
      </c>
      <c r="H33" s="109" t="s">
        <v>1973</v>
      </c>
      <c r="I33" s="106">
        <v>2</v>
      </c>
      <c r="J33" s="111">
        <v>0.33500000000000002</v>
      </c>
      <c r="K33" s="106" t="s">
        <v>16</v>
      </c>
      <c r="L33" s="106" t="s">
        <v>100</v>
      </c>
      <c r="M33" s="106">
        <v>2022</v>
      </c>
      <c r="N33" s="179" t="s">
        <v>238</v>
      </c>
    </row>
    <row r="34" spans="1:16" ht="126">
      <c r="A34">
        <v>26</v>
      </c>
      <c r="B34" s="107" t="s">
        <v>1987</v>
      </c>
      <c r="C34" s="106" t="s">
        <v>29</v>
      </c>
      <c r="D34" s="105" t="s">
        <v>11</v>
      </c>
      <c r="E34" s="106" t="s">
        <v>12</v>
      </c>
      <c r="F34" s="106" t="s">
        <v>1988</v>
      </c>
      <c r="G34" s="109" t="s">
        <v>1989</v>
      </c>
      <c r="H34" s="120" t="s">
        <v>1990</v>
      </c>
      <c r="I34" s="106">
        <v>4</v>
      </c>
      <c r="J34" s="111">
        <v>1.67E-2</v>
      </c>
      <c r="K34" s="112" t="s">
        <v>1991</v>
      </c>
      <c r="L34" s="106" t="s">
        <v>100</v>
      </c>
      <c r="M34" s="106">
        <v>2023</v>
      </c>
      <c r="N34" t="s">
        <v>35</v>
      </c>
    </row>
    <row r="35" spans="1:16" ht="141.75">
      <c r="A35" s="82">
        <v>27</v>
      </c>
      <c r="B35" s="107" t="s">
        <v>1992</v>
      </c>
      <c r="C35" s="106" t="s">
        <v>29</v>
      </c>
      <c r="D35" s="105" t="s">
        <v>11</v>
      </c>
      <c r="E35" s="106" t="s">
        <v>12</v>
      </c>
      <c r="F35" s="105" t="s">
        <v>1993</v>
      </c>
      <c r="G35" s="109" t="s">
        <v>1994</v>
      </c>
      <c r="H35" s="109" t="s">
        <v>1995</v>
      </c>
      <c r="I35" s="106">
        <v>5</v>
      </c>
      <c r="J35" s="111">
        <v>1.6E-2</v>
      </c>
      <c r="K35" s="106" t="s">
        <v>1685</v>
      </c>
      <c r="L35" s="106" t="s">
        <v>100</v>
      </c>
      <c r="M35" s="106">
        <v>2023</v>
      </c>
      <c r="N35" t="s">
        <v>35</v>
      </c>
    </row>
    <row r="36" spans="1:16" ht="141.75">
      <c r="A36">
        <v>27</v>
      </c>
      <c r="B36" s="107" t="s">
        <v>1996</v>
      </c>
      <c r="C36" s="106" t="s">
        <v>29</v>
      </c>
      <c r="D36" s="105" t="s">
        <v>11</v>
      </c>
      <c r="E36" s="106" t="s">
        <v>12</v>
      </c>
      <c r="F36" s="105" t="s">
        <v>1997</v>
      </c>
      <c r="G36" s="109" t="s">
        <v>1998</v>
      </c>
      <c r="H36" s="120" t="s">
        <v>1990</v>
      </c>
      <c r="I36" s="106">
        <v>4</v>
      </c>
      <c r="J36" s="111">
        <v>4.4999999999999998E-2</v>
      </c>
      <c r="K36" s="112" t="s">
        <v>1991</v>
      </c>
      <c r="L36" s="106" t="s">
        <v>100</v>
      </c>
      <c r="M36" s="106">
        <v>2023</v>
      </c>
      <c r="N36" t="s">
        <v>35</v>
      </c>
    </row>
    <row r="37" spans="1:16" ht="141.75">
      <c r="A37">
        <v>28</v>
      </c>
      <c r="B37" s="107" t="s">
        <v>1999</v>
      </c>
      <c r="C37" s="106" t="s">
        <v>29</v>
      </c>
      <c r="D37" s="105" t="s">
        <v>11</v>
      </c>
      <c r="E37" s="106" t="s">
        <v>12</v>
      </c>
      <c r="F37" s="105" t="s">
        <v>1993</v>
      </c>
      <c r="G37" s="109" t="s">
        <v>2000</v>
      </c>
      <c r="H37" s="109" t="s">
        <v>2001</v>
      </c>
      <c r="I37" s="106">
        <v>5</v>
      </c>
      <c r="J37" s="111">
        <v>1.6E-2</v>
      </c>
      <c r="K37" s="106" t="s">
        <v>1685</v>
      </c>
      <c r="L37" s="106" t="s">
        <v>100</v>
      </c>
      <c r="M37" s="106">
        <v>2023</v>
      </c>
      <c r="N37" t="s">
        <v>35</v>
      </c>
    </row>
    <row r="38" spans="1:16" ht="110.25">
      <c r="A38">
        <v>30</v>
      </c>
      <c r="B38" s="107" t="s">
        <v>2005</v>
      </c>
      <c r="C38" s="106" t="s">
        <v>29</v>
      </c>
      <c r="D38" s="105" t="s">
        <v>11</v>
      </c>
      <c r="E38" s="106" t="s">
        <v>12</v>
      </c>
      <c r="F38" s="106" t="s">
        <v>2006</v>
      </c>
      <c r="G38" s="114" t="s">
        <v>2007</v>
      </c>
      <c r="H38" s="120" t="s">
        <v>1694</v>
      </c>
      <c r="I38" s="106">
        <v>1</v>
      </c>
      <c r="J38" s="111">
        <v>0.36</v>
      </c>
      <c r="K38" s="112" t="s">
        <v>2008</v>
      </c>
      <c r="L38" s="106" t="s">
        <v>35</v>
      </c>
      <c r="M38" s="106">
        <v>2022</v>
      </c>
      <c r="N38" s="179" t="s">
        <v>238</v>
      </c>
    </row>
    <row r="39" spans="1:16" ht="170.25">
      <c r="A39">
        <v>31</v>
      </c>
      <c r="B39" s="122" t="s">
        <v>2022</v>
      </c>
      <c r="C39" s="106" t="s">
        <v>29</v>
      </c>
      <c r="D39" s="105" t="s">
        <v>11</v>
      </c>
      <c r="E39" s="106" t="s">
        <v>12</v>
      </c>
      <c r="F39" s="123" t="s">
        <v>2023</v>
      </c>
      <c r="G39" s="114" t="s">
        <v>2024</v>
      </c>
      <c r="H39" s="106" t="s">
        <v>2025</v>
      </c>
      <c r="I39" s="106">
        <v>3</v>
      </c>
      <c r="J39" s="111">
        <v>7.0000000000000007E-2</v>
      </c>
      <c r="K39" s="112" t="s">
        <v>1977</v>
      </c>
      <c r="L39" s="106" t="s">
        <v>100</v>
      </c>
      <c r="M39" s="106">
        <v>2023</v>
      </c>
    </row>
    <row r="40" spans="1:16" ht="141.75">
      <c r="A40">
        <v>32</v>
      </c>
      <c r="B40" s="126" t="s">
        <v>2060</v>
      </c>
      <c r="C40" s="125" t="s">
        <v>39</v>
      </c>
      <c r="D40" s="124" t="s">
        <v>11</v>
      </c>
      <c r="E40" s="125" t="s">
        <v>12</v>
      </c>
      <c r="F40" s="127" t="s">
        <v>1687</v>
      </c>
      <c r="G40" s="128" t="s">
        <v>1688</v>
      </c>
      <c r="H40" s="129" t="s">
        <v>1689</v>
      </c>
      <c r="I40" s="125">
        <v>1</v>
      </c>
      <c r="J40" s="130">
        <v>0.77</v>
      </c>
      <c r="K40" s="131" t="s">
        <v>1690</v>
      </c>
      <c r="L40" s="125" t="s">
        <v>16</v>
      </c>
      <c r="M40" s="125">
        <v>2023</v>
      </c>
    </row>
    <row r="41" spans="1:16" ht="170.25">
      <c r="B41" s="132" t="s">
        <v>2061</v>
      </c>
      <c r="C41" s="125" t="s">
        <v>39</v>
      </c>
      <c r="D41" s="124" t="s">
        <v>11</v>
      </c>
      <c r="E41" s="125" t="s">
        <v>12</v>
      </c>
      <c r="F41" s="124" t="s">
        <v>1700</v>
      </c>
      <c r="G41" s="128" t="s">
        <v>1701</v>
      </c>
      <c r="H41" s="133" t="s">
        <v>1702</v>
      </c>
      <c r="I41" s="125">
        <v>2</v>
      </c>
      <c r="J41" s="130">
        <v>0.32500000000000001</v>
      </c>
      <c r="K41" s="131" t="s">
        <v>1703</v>
      </c>
      <c r="L41" s="125" t="s">
        <v>35</v>
      </c>
      <c r="M41" s="125">
        <v>2023</v>
      </c>
      <c r="O41" s="171"/>
    </row>
    <row r="42" spans="1:16" ht="126">
      <c r="A42">
        <v>33</v>
      </c>
      <c r="B42" s="126" t="s">
        <v>2062</v>
      </c>
      <c r="C42" s="125" t="s">
        <v>39</v>
      </c>
      <c r="D42" s="124" t="s">
        <v>11</v>
      </c>
      <c r="E42" s="125" t="s">
        <v>12</v>
      </c>
      <c r="F42" s="124" t="s">
        <v>1705</v>
      </c>
      <c r="G42" s="125" t="s">
        <v>1706</v>
      </c>
      <c r="H42" s="125" t="s">
        <v>1707</v>
      </c>
      <c r="I42" s="125">
        <v>2</v>
      </c>
      <c r="J42" s="130">
        <v>0.25</v>
      </c>
      <c r="K42" s="124" t="s">
        <v>1709</v>
      </c>
      <c r="L42" s="125" t="s">
        <v>35</v>
      </c>
      <c r="M42" s="125">
        <v>2023</v>
      </c>
      <c r="O42" s="168"/>
      <c r="P42" s="171"/>
    </row>
    <row r="43" spans="1:16" ht="141.75">
      <c r="B43" s="126" t="s">
        <v>2063</v>
      </c>
      <c r="C43" s="125" t="s">
        <v>39</v>
      </c>
      <c r="D43" s="124" t="s">
        <v>11</v>
      </c>
      <c r="E43" s="125" t="s">
        <v>12</v>
      </c>
      <c r="F43" s="175" t="s">
        <v>1720</v>
      </c>
      <c r="G43" s="128" t="s">
        <v>1721</v>
      </c>
      <c r="H43" s="134" t="s">
        <v>689</v>
      </c>
      <c r="I43" s="125">
        <v>2</v>
      </c>
      <c r="J43" s="130">
        <v>0.32500000000000001</v>
      </c>
      <c r="K43" s="131" t="s">
        <v>1722</v>
      </c>
      <c r="L43" s="125" t="s">
        <v>35</v>
      </c>
      <c r="M43" s="125">
        <v>2023</v>
      </c>
    </row>
    <row r="44" spans="1:16" ht="153">
      <c r="A44">
        <v>34</v>
      </c>
      <c r="B44" s="135" t="s">
        <v>2064</v>
      </c>
      <c r="C44" s="125" t="s">
        <v>39</v>
      </c>
      <c r="D44" s="124" t="s">
        <v>11</v>
      </c>
      <c r="E44" s="125" t="s">
        <v>12</v>
      </c>
      <c r="F44" s="136" t="s">
        <v>1724</v>
      </c>
      <c r="G44" s="125" t="s">
        <v>1725</v>
      </c>
      <c r="H44" s="125" t="s">
        <v>1726</v>
      </c>
      <c r="I44" s="125">
        <v>2</v>
      </c>
      <c r="J44" s="130">
        <v>0.41499999999999998</v>
      </c>
      <c r="K44" s="131" t="s">
        <v>1727</v>
      </c>
      <c r="L44" s="125" t="s">
        <v>35</v>
      </c>
      <c r="M44" s="125">
        <v>2023</v>
      </c>
    </row>
    <row r="45" spans="1:16" ht="141.75">
      <c r="A45">
        <v>36</v>
      </c>
      <c r="B45" s="126" t="s">
        <v>2065</v>
      </c>
      <c r="C45" s="125" t="s">
        <v>39</v>
      </c>
      <c r="D45" s="124" t="s">
        <v>11</v>
      </c>
      <c r="E45" s="125" t="s">
        <v>12</v>
      </c>
      <c r="F45" s="124" t="s">
        <v>1734</v>
      </c>
      <c r="G45" s="128" t="s">
        <v>1735</v>
      </c>
      <c r="H45" s="124" t="s">
        <v>1736</v>
      </c>
      <c r="I45" s="125">
        <v>2</v>
      </c>
      <c r="J45" s="130">
        <v>0.25</v>
      </c>
      <c r="K45" s="137" t="s">
        <v>1737</v>
      </c>
      <c r="L45" s="125" t="s">
        <v>35</v>
      </c>
      <c r="M45" s="125">
        <v>2023</v>
      </c>
    </row>
    <row r="46" spans="1:16" ht="141.75">
      <c r="B46" s="126" t="s">
        <v>2066</v>
      </c>
      <c r="C46" s="125" t="s">
        <v>39</v>
      </c>
      <c r="D46" s="124" t="s">
        <v>11</v>
      </c>
      <c r="E46" s="125" t="s">
        <v>12</v>
      </c>
      <c r="F46" s="128" t="s">
        <v>1748</v>
      </c>
      <c r="G46" s="138" t="s">
        <v>1749</v>
      </c>
      <c r="H46" s="138" t="s">
        <v>1750</v>
      </c>
      <c r="I46" s="125">
        <v>4</v>
      </c>
      <c r="J46" s="130">
        <v>1.2500000000000001E-2</v>
      </c>
      <c r="K46" s="131" t="s">
        <v>1752</v>
      </c>
      <c r="L46" s="125" t="s">
        <v>35</v>
      </c>
      <c r="M46" s="125">
        <v>2023</v>
      </c>
    </row>
    <row r="47" spans="1:16" ht="141.75">
      <c r="A47">
        <v>37</v>
      </c>
      <c r="B47" s="126" t="s">
        <v>1762</v>
      </c>
      <c r="C47" s="125" t="s">
        <v>39</v>
      </c>
      <c r="D47" s="124" t="s">
        <v>11</v>
      </c>
      <c r="E47" s="125" t="s">
        <v>12</v>
      </c>
      <c r="F47" s="127" t="s">
        <v>1763</v>
      </c>
      <c r="G47" s="125" t="s">
        <v>1764</v>
      </c>
      <c r="H47" s="125" t="s">
        <v>1765</v>
      </c>
      <c r="I47" s="125">
        <v>3</v>
      </c>
      <c r="J47" s="130">
        <v>0.2233</v>
      </c>
      <c r="K47" s="131" t="s">
        <v>1766</v>
      </c>
      <c r="L47" s="125" t="s">
        <v>35</v>
      </c>
      <c r="M47" s="125">
        <v>2023</v>
      </c>
    </row>
    <row r="48" spans="1:16" ht="141.75">
      <c r="A48">
        <v>38</v>
      </c>
      <c r="B48" s="126" t="s">
        <v>2067</v>
      </c>
      <c r="C48" s="125" t="s">
        <v>39</v>
      </c>
      <c r="D48" s="124" t="s">
        <v>11</v>
      </c>
      <c r="E48" s="125" t="s">
        <v>12</v>
      </c>
      <c r="F48" s="127" t="s">
        <v>1763</v>
      </c>
      <c r="G48" s="128" t="s">
        <v>1767</v>
      </c>
      <c r="H48" s="125" t="s">
        <v>1768</v>
      </c>
      <c r="I48" s="125">
        <v>3</v>
      </c>
      <c r="J48" s="130">
        <v>0.2233</v>
      </c>
      <c r="K48" s="131" t="s">
        <v>1769</v>
      </c>
      <c r="L48" s="125" t="s">
        <v>35</v>
      </c>
      <c r="M48" s="125">
        <v>2023</v>
      </c>
    </row>
    <row r="49" spans="1:13" ht="110.25">
      <c r="A49">
        <v>39</v>
      </c>
      <c r="B49" s="126" t="s">
        <v>2068</v>
      </c>
      <c r="C49" s="125" t="s">
        <v>39</v>
      </c>
      <c r="D49" s="124" t="s">
        <v>11</v>
      </c>
      <c r="E49" s="125" t="s">
        <v>12</v>
      </c>
      <c r="F49" s="127" t="s">
        <v>1763</v>
      </c>
      <c r="G49" s="128" t="s">
        <v>1770</v>
      </c>
      <c r="H49" s="128" t="s">
        <v>1771</v>
      </c>
      <c r="I49" s="125">
        <v>2</v>
      </c>
      <c r="J49" s="130">
        <v>0.66</v>
      </c>
      <c r="K49" s="131" t="s">
        <v>1772</v>
      </c>
      <c r="L49" s="125" t="s">
        <v>35</v>
      </c>
      <c r="M49" s="125">
        <v>2023</v>
      </c>
    </row>
    <row r="50" spans="1:13" ht="141.75">
      <c r="A50">
        <v>40</v>
      </c>
      <c r="B50" s="126" t="s">
        <v>2069</v>
      </c>
      <c r="C50" s="125" t="s">
        <v>39</v>
      </c>
      <c r="D50" s="124" t="s">
        <v>11</v>
      </c>
      <c r="E50" s="125" t="s">
        <v>12</v>
      </c>
      <c r="F50" s="127" t="s">
        <v>1774</v>
      </c>
      <c r="G50" s="128" t="s">
        <v>1775</v>
      </c>
      <c r="H50" s="128" t="s">
        <v>1776</v>
      </c>
      <c r="I50" s="125">
        <v>4</v>
      </c>
      <c r="J50" s="130">
        <v>8.3000000000000001E-3</v>
      </c>
      <c r="K50" s="131" t="s">
        <v>1777</v>
      </c>
      <c r="L50" s="125" t="s">
        <v>35</v>
      </c>
      <c r="M50" s="125">
        <v>2023</v>
      </c>
    </row>
    <row r="51" spans="1:13" ht="110.25">
      <c r="A51">
        <v>42</v>
      </c>
      <c r="B51" s="126" t="s">
        <v>2070</v>
      </c>
      <c r="C51" s="125" t="s">
        <v>39</v>
      </c>
      <c r="D51" s="124" t="s">
        <v>11</v>
      </c>
      <c r="E51" s="125" t="s">
        <v>12</v>
      </c>
      <c r="F51" s="127" t="s">
        <v>1790</v>
      </c>
      <c r="G51" s="128" t="s">
        <v>1791</v>
      </c>
      <c r="H51" s="139" t="s">
        <v>2071</v>
      </c>
      <c r="I51" s="125">
        <v>4</v>
      </c>
      <c r="J51" s="130">
        <v>0.1875</v>
      </c>
      <c r="K51" s="131" t="s">
        <v>1792</v>
      </c>
      <c r="L51" s="125" t="s">
        <v>35</v>
      </c>
      <c r="M51" s="125">
        <v>2023</v>
      </c>
    </row>
    <row r="52" spans="1:13" ht="126">
      <c r="A52">
        <v>42</v>
      </c>
      <c r="B52" s="126" t="s">
        <v>2072</v>
      </c>
      <c r="C52" s="125" t="s">
        <v>39</v>
      </c>
      <c r="D52" s="124" t="s">
        <v>11</v>
      </c>
      <c r="E52" s="125" t="s">
        <v>12</v>
      </c>
      <c r="F52" s="127" t="s">
        <v>1804</v>
      </c>
      <c r="G52" s="128" t="s">
        <v>1805</v>
      </c>
      <c r="H52" s="140" t="s">
        <v>87</v>
      </c>
      <c r="I52" s="125">
        <v>1</v>
      </c>
      <c r="J52" s="130">
        <v>0.6</v>
      </c>
      <c r="K52" s="131" t="s">
        <v>1806</v>
      </c>
      <c r="L52" s="125" t="s">
        <v>35</v>
      </c>
      <c r="M52" s="125">
        <v>2023</v>
      </c>
    </row>
    <row r="53" spans="1:13" ht="126">
      <c r="A53">
        <v>43</v>
      </c>
      <c r="B53" s="126" t="s">
        <v>2073</v>
      </c>
      <c r="C53" s="125" t="s">
        <v>39</v>
      </c>
      <c r="D53" s="124" t="s">
        <v>11</v>
      </c>
      <c r="E53" s="125" t="s">
        <v>12</v>
      </c>
      <c r="F53" s="127" t="s">
        <v>1813</v>
      </c>
      <c r="G53" s="128" t="s">
        <v>1814</v>
      </c>
      <c r="H53" s="141" t="s">
        <v>1815</v>
      </c>
      <c r="I53" s="125">
        <v>3</v>
      </c>
      <c r="J53" s="130">
        <v>0.2</v>
      </c>
      <c r="K53" s="131" t="s">
        <v>1816</v>
      </c>
      <c r="L53" s="125" t="s">
        <v>35</v>
      </c>
      <c r="M53" s="125">
        <v>2023</v>
      </c>
    </row>
    <row r="54" spans="1:13" ht="110.25">
      <c r="B54" s="126" t="s">
        <v>2074</v>
      </c>
      <c r="C54" s="125" t="s">
        <v>39</v>
      </c>
      <c r="D54" s="124" t="s">
        <v>11</v>
      </c>
      <c r="E54" s="125" t="s">
        <v>12</v>
      </c>
      <c r="F54" s="128" t="s">
        <v>1821</v>
      </c>
      <c r="G54" s="128" t="s">
        <v>1822</v>
      </c>
      <c r="H54" s="125" t="s">
        <v>1823</v>
      </c>
      <c r="I54" s="125">
        <v>2</v>
      </c>
      <c r="J54" s="130">
        <v>0.33</v>
      </c>
      <c r="K54" s="131" t="s">
        <v>1824</v>
      </c>
      <c r="L54" s="131" t="s">
        <v>16</v>
      </c>
      <c r="M54" s="125">
        <v>2023</v>
      </c>
    </row>
    <row r="55" spans="1:13" ht="126">
      <c r="A55">
        <v>45</v>
      </c>
      <c r="B55" s="126" t="s">
        <v>2075</v>
      </c>
      <c r="C55" s="125" t="s">
        <v>39</v>
      </c>
      <c r="D55" s="124" t="s">
        <v>11</v>
      </c>
      <c r="E55" s="125" t="s">
        <v>12</v>
      </c>
      <c r="F55" s="124" t="s">
        <v>1835</v>
      </c>
      <c r="G55" s="128" t="s">
        <v>1836</v>
      </c>
      <c r="H55" s="128" t="s">
        <v>1837</v>
      </c>
      <c r="I55" s="125">
        <v>3</v>
      </c>
      <c r="J55" s="130">
        <v>2.64E-2</v>
      </c>
      <c r="K55" s="131" t="s">
        <v>1838</v>
      </c>
      <c r="L55" s="125" t="s">
        <v>16</v>
      </c>
      <c r="M55" s="125">
        <v>2023</v>
      </c>
    </row>
    <row r="56" spans="1:13" ht="110.25">
      <c r="A56">
        <v>46</v>
      </c>
      <c r="B56" s="126" t="s">
        <v>2076</v>
      </c>
      <c r="C56" s="125" t="s">
        <v>39</v>
      </c>
      <c r="D56" s="124" t="s">
        <v>11</v>
      </c>
      <c r="E56" s="125" t="s">
        <v>12</v>
      </c>
      <c r="F56" s="124" t="s">
        <v>1840</v>
      </c>
      <c r="G56" s="128" t="s">
        <v>1841</v>
      </c>
      <c r="H56" s="125" t="s">
        <v>1842</v>
      </c>
      <c r="I56" s="125">
        <v>4</v>
      </c>
      <c r="J56" s="130">
        <v>0.125</v>
      </c>
      <c r="K56" s="131" t="s">
        <v>1843</v>
      </c>
      <c r="L56" s="125" t="s">
        <v>16</v>
      </c>
      <c r="M56" s="125">
        <v>2023</v>
      </c>
    </row>
    <row r="57" spans="1:13" ht="126">
      <c r="B57" s="126" t="s">
        <v>2077</v>
      </c>
      <c r="C57" s="125" t="s">
        <v>39</v>
      </c>
      <c r="D57" s="124" t="s">
        <v>11</v>
      </c>
      <c r="E57" s="125" t="s">
        <v>12</v>
      </c>
      <c r="F57" s="125" t="s">
        <v>1864</v>
      </c>
      <c r="G57" s="174" t="s">
        <v>1865</v>
      </c>
      <c r="H57" s="125" t="s">
        <v>1694</v>
      </c>
      <c r="I57" s="125">
        <v>1</v>
      </c>
      <c r="J57" s="130">
        <v>0.25</v>
      </c>
      <c r="K57" s="131" t="s">
        <v>1863</v>
      </c>
      <c r="L57" s="125" t="s">
        <v>16</v>
      </c>
      <c r="M57" s="125">
        <v>2023</v>
      </c>
    </row>
    <row r="58" spans="1:13" ht="141.75">
      <c r="B58" s="142" t="s">
        <v>1870</v>
      </c>
      <c r="C58" s="125" t="s">
        <v>39</v>
      </c>
      <c r="D58" s="124" t="s">
        <v>11</v>
      </c>
      <c r="E58" s="125" t="s">
        <v>12</v>
      </c>
      <c r="F58" s="128" t="s">
        <v>1868</v>
      </c>
      <c r="G58" s="128" t="s">
        <v>1869</v>
      </c>
      <c r="H58" s="125" t="s">
        <v>1694</v>
      </c>
      <c r="I58" s="125">
        <v>1</v>
      </c>
      <c r="J58" s="130">
        <v>0.25</v>
      </c>
      <c r="K58" s="131" t="s">
        <v>1863</v>
      </c>
      <c r="L58" s="125" t="s">
        <v>16</v>
      </c>
      <c r="M58" s="125">
        <v>2023</v>
      </c>
    </row>
    <row r="59" spans="1:13" ht="126">
      <c r="A59">
        <v>47</v>
      </c>
      <c r="B59" s="126" t="s">
        <v>2078</v>
      </c>
      <c r="C59" s="125" t="s">
        <v>39</v>
      </c>
      <c r="D59" s="124" t="s">
        <v>11</v>
      </c>
      <c r="E59" s="125" t="s">
        <v>12</v>
      </c>
      <c r="F59" s="124" t="s">
        <v>1952</v>
      </c>
      <c r="G59" s="128" t="s">
        <v>1953</v>
      </c>
      <c r="H59" s="125" t="s">
        <v>1954</v>
      </c>
      <c r="I59" s="125">
        <v>3</v>
      </c>
      <c r="J59" s="130">
        <v>0.16</v>
      </c>
      <c r="K59" s="125" t="s">
        <v>1685</v>
      </c>
      <c r="L59" s="125" t="s">
        <v>100</v>
      </c>
      <c r="M59" s="125">
        <v>2023</v>
      </c>
    </row>
    <row r="60" spans="1:13" ht="126">
      <c r="B60" s="126" t="s">
        <v>2079</v>
      </c>
      <c r="C60" s="125" t="s">
        <v>39</v>
      </c>
      <c r="D60" s="124" t="s">
        <v>11</v>
      </c>
      <c r="E60" s="125" t="s">
        <v>12</v>
      </c>
      <c r="F60" s="128" t="s">
        <v>1964</v>
      </c>
      <c r="G60" s="128" t="s">
        <v>1965</v>
      </c>
      <c r="H60" s="125" t="s">
        <v>87</v>
      </c>
      <c r="I60" s="125">
        <v>1</v>
      </c>
      <c r="J60" s="130">
        <v>0.66</v>
      </c>
      <c r="K60" s="131" t="s">
        <v>1966</v>
      </c>
      <c r="L60" s="125" t="s">
        <v>100</v>
      </c>
      <c r="M60" s="125">
        <v>2023</v>
      </c>
    </row>
    <row r="61" spans="1:13" ht="141.75">
      <c r="A61">
        <v>48</v>
      </c>
      <c r="B61" s="126" t="s">
        <v>2080</v>
      </c>
      <c r="C61" s="125" t="s">
        <v>39</v>
      </c>
      <c r="D61" s="124" t="s">
        <v>11</v>
      </c>
      <c r="E61" s="125" t="s">
        <v>12</v>
      </c>
      <c r="F61" s="127" t="s">
        <v>1978</v>
      </c>
      <c r="G61" s="128" t="s">
        <v>1979</v>
      </c>
      <c r="H61" s="125" t="s">
        <v>1980</v>
      </c>
      <c r="I61" s="125">
        <v>3</v>
      </c>
      <c r="J61" s="130">
        <v>0.125</v>
      </c>
      <c r="K61" s="131" t="s">
        <v>1977</v>
      </c>
      <c r="L61" s="125" t="s">
        <v>16</v>
      </c>
      <c r="M61" s="125">
        <v>2023</v>
      </c>
    </row>
    <row r="62" spans="1:13" ht="126">
      <c r="A62">
        <v>49</v>
      </c>
      <c r="B62" s="126" t="s">
        <v>2081</v>
      </c>
      <c r="C62" s="125" t="s">
        <v>39</v>
      </c>
      <c r="D62" s="124" t="s">
        <v>11</v>
      </c>
      <c r="E62" s="125" t="s">
        <v>12</v>
      </c>
      <c r="F62" s="127" t="s">
        <v>1981</v>
      </c>
      <c r="G62" s="128" t="s">
        <v>1982</v>
      </c>
      <c r="H62" s="125" t="s">
        <v>87</v>
      </c>
      <c r="I62" s="125">
        <v>1</v>
      </c>
      <c r="J62" s="130">
        <v>1</v>
      </c>
      <c r="K62" s="131" t="s">
        <v>1977</v>
      </c>
      <c r="L62" s="125" t="s">
        <v>16</v>
      </c>
      <c r="M62" s="125">
        <v>2023</v>
      </c>
    </row>
    <row r="63" spans="1:13" ht="93">
      <c r="B63" s="135" t="s">
        <v>2082</v>
      </c>
      <c r="C63" s="125" t="s">
        <v>39</v>
      </c>
      <c r="D63" s="124" t="s">
        <v>11</v>
      </c>
      <c r="E63" s="125" t="s">
        <v>12</v>
      </c>
      <c r="F63" s="125" t="s">
        <v>1983</v>
      </c>
      <c r="G63" s="128" t="s">
        <v>1984</v>
      </c>
      <c r="H63" s="125" t="s">
        <v>87</v>
      </c>
      <c r="I63" s="125">
        <v>1</v>
      </c>
      <c r="J63" s="130">
        <v>0.34</v>
      </c>
      <c r="K63" s="131" t="s">
        <v>1977</v>
      </c>
      <c r="L63" s="125" t="s">
        <v>16</v>
      </c>
      <c r="M63" s="125">
        <v>2023</v>
      </c>
    </row>
    <row r="64" spans="1:13" ht="126">
      <c r="A64">
        <v>50</v>
      </c>
      <c r="B64" s="143" t="s">
        <v>2083</v>
      </c>
      <c r="C64" s="125" t="s">
        <v>39</v>
      </c>
      <c r="D64" s="124" t="s">
        <v>11</v>
      </c>
      <c r="E64" s="125" t="s">
        <v>12</v>
      </c>
      <c r="F64" s="125" t="s">
        <v>1985</v>
      </c>
      <c r="G64" s="128" t="s">
        <v>1986</v>
      </c>
      <c r="H64" s="125" t="s">
        <v>87</v>
      </c>
      <c r="I64" s="125">
        <v>1</v>
      </c>
      <c r="J64" s="130">
        <v>0.2</v>
      </c>
      <c r="K64" s="131" t="s">
        <v>1977</v>
      </c>
      <c r="L64" s="125" t="s">
        <v>100</v>
      </c>
      <c r="M64" s="125">
        <v>2023</v>
      </c>
    </row>
    <row r="65" spans="1:15" ht="126">
      <c r="B65" s="126" t="s">
        <v>2084</v>
      </c>
      <c r="C65" s="125" t="s">
        <v>39</v>
      </c>
      <c r="D65" s="124" t="s">
        <v>11</v>
      </c>
      <c r="E65" s="125" t="s">
        <v>12</v>
      </c>
      <c r="F65" s="125" t="s">
        <v>1988</v>
      </c>
      <c r="G65" s="128" t="s">
        <v>1989</v>
      </c>
      <c r="H65" s="138" t="s">
        <v>1990</v>
      </c>
      <c r="I65" s="125">
        <v>4</v>
      </c>
      <c r="J65" s="130">
        <v>1.67E-2</v>
      </c>
      <c r="K65" s="131" t="s">
        <v>1991</v>
      </c>
      <c r="L65" s="125" t="s">
        <v>100</v>
      </c>
      <c r="M65" s="125">
        <v>2023</v>
      </c>
      <c r="N65" t="s">
        <v>35</v>
      </c>
    </row>
    <row r="66" spans="1:15" ht="141.75">
      <c r="A66">
        <v>51</v>
      </c>
      <c r="B66" s="126" t="s">
        <v>2085</v>
      </c>
      <c r="C66" s="125" t="s">
        <v>39</v>
      </c>
      <c r="D66" s="124" t="s">
        <v>11</v>
      </c>
      <c r="E66" s="125" t="s">
        <v>12</v>
      </c>
      <c r="F66" s="127" t="s">
        <v>2002</v>
      </c>
      <c r="G66" s="128" t="s">
        <v>2003</v>
      </c>
      <c r="H66" s="138" t="s">
        <v>1694</v>
      </c>
      <c r="I66" s="125">
        <v>1</v>
      </c>
      <c r="J66" s="130">
        <v>1</v>
      </c>
      <c r="K66" s="131" t="s">
        <v>2004</v>
      </c>
      <c r="L66" s="125" t="s">
        <v>100</v>
      </c>
      <c r="M66" s="125">
        <v>2023</v>
      </c>
      <c r="N66" t="s">
        <v>35</v>
      </c>
    </row>
    <row r="67" spans="1:15" ht="173.25">
      <c r="B67" s="142" t="s">
        <v>2086</v>
      </c>
      <c r="C67" s="125" t="s">
        <v>39</v>
      </c>
      <c r="D67" s="124" t="s">
        <v>11</v>
      </c>
      <c r="E67" s="125" t="s">
        <v>12</v>
      </c>
      <c r="F67" s="127" t="s">
        <v>2017</v>
      </c>
      <c r="G67" s="128" t="s">
        <v>2018</v>
      </c>
      <c r="H67" s="125" t="s">
        <v>1694</v>
      </c>
      <c r="I67" s="125">
        <v>1</v>
      </c>
      <c r="J67" s="130">
        <v>0.8</v>
      </c>
      <c r="K67" s="131" t="s">
        <v>1977</v>
      </c>
      <c r="L67" s="125" t="s">
        <v>100</v>
      </c>
      <c r="M67" s="125">
        <v>2023</v>
      </c>
    </row>
    <row r="68" spans="1:15" ht="189">
      <c r="A68">
        <v>53</v>
      </c>
      <c r="B68" s="126" t="s">
        <v>2087</v>
      </c>
      <c r="C68" s="125" t="s">
        <v>39</v>
      </c>
      <c r="D68" s="124" t="s">
        <v>11</v>
      </c>
      <c r="E68" s="125" t="s">
        <v>12</v>
      </c>
      <c r="F68" s="175" t="s">
        <v>2019</v>
      </c>
      <c r="G68" s="174" t="s">
        <v>2020</v>
      </c>
      <c r="H68" s="125" t="s">
        <v>1694</v>
      </c>
      <c r="I68" s="125">
        <v>1</v>
      </c>
      <c r="J68" s="130">
        <v>0.75</v>
      </c>
      <c r="K68" s="131" t="s">
        <v>1977</v>
      </c>
      <c r="L68" s="125" t="s">
        <v>100</v>
      </c>
      <c r="M68" s="125">
        <v>2023</v>
      </c>
    </row>
    <row r="69" spans="1:15" ht="170.25">
      <c r="A69">
        <v>54</v>
      </c>
      <c r="B69" s="135" t="s">
        <v>2088</v>
      </c>
      <c r="C69" s="125" t="s">
        <v>39</v>
      </c>
      <c r="D69" s="124" t="s">
        <v>11</v>
      </c>
      <c r="E69" s="125" t="s">
        <v>12</v>
      </c>
      <c r="F69" s="136" t="s">
        <v>2023</v>
      </c>
      <c r="G69" s="128" t="s">
        <v>2024</v>
      </c>
      <c r="H69" s="125" t="s">
        <v>2025</v>
      </c>
      <c r="I69" s="125">
        <v>3</v>
      </c>
      <c r="J69" s="130">
        <v>4.6699999999999998E-2</v>
      </c>
      <c r="K69" s="131" t="s">
        <v>1977</v>
      </c>
      <c r="L69" s="125" t="s">
        <v>100</v>
      </c>
      <c r="M69" s="125">
        <v>2023</v>
      </c>
    </row>
    <row r="70" spans="1:15" ht="94.5">
      <c r="A70">
        <v>60</v>
      </c>
      <c r="B70" s="126" t="s">
        <v>2089</v>
      </c>
      <c r="C70" s="125" t="s">
        <v>39</v>
      </c>
      <c r="D70" s="124" t="s">
        <v>11</v>
      </c>
      <c r="E70" s="125" t="s">
        <v>12</v>
      </c>
      <c r="F70" s="128" t="s">
        <v>2047</v>
      </c>
      <c r="G70" s="128" t="s">
        <v>2048</v>
      </c>
      <c r="H70" s="125" t="s">
        <v>1694</v>
      </c>
      <c r="I70" s="125">
        <v>1</v>
      </c>
      <c r="J70" s="130">
        <v>0.75</v>
      </c>
      <c r="K70" s="125" t="s">
        <v>1685</v>
      </c>
      <c r="L70" s="125" t="s">
        <v>16</v>
      </c>
      <c r="M70" s="125">
        <v>2023</v>
      </c>
      <c r="N70" s="171" t="s">
        <v>35</v>
      </c>
    </row>
    <row r="71" spans="1:15" ht="110.25">
      <c r="A71">
        <v>61</v>
      </c>
      <c r="B71" s="126" t="s">
        <v>2090</v>
      </c>
      <c r="C71" s="125" t="s">
        <v>39</v>
      </c>
      <c r="D71" s="124" t="s">
        <v>11</v>
      </c>
      <c r="E71" s="125" t="s">
        <v>12</v>
      </c>
      <c r="F71" s="127" t="s">
        <v>2049</v>
      </c>
      <c r="G71" s="128" t="s">
        <v>2050</v>
      </c>
      <c r="H71" s="125" t="s">
        <v>1694</v>
      </c>
      <c r="I71" s="125">
        <v>1</v>
      </c>
      <c r="J71" s="130">
        <v>0.8</v>
      </c>
      <c r="K71" s="125" t="s">
        <v>1685</v>
      </c>
      <c r="L71" s="125" t="s">
        <v>16</v>
      </c>
      <c r="M71" s="125">
        <v>2023</v>
      </c>
      <c r="N71" t="s">
        <v>35</v>
      </c>
    </row>
    <row r="72" spans="1:15" ht="110.25">
      <c r="A72">
        <v>62</v>
      </c>
      <c r="B72" s="126" t="s">
        <v>2091</v>
      </c>
      <c r="C72" s="125" t="s">
        <v>39</v>
      </c>
      <c r="D72" s="124" t="s">
        <v>11</v>
      </c>
      <c r="E72" s="125" t="s">
        <v>12</v>
      </c>
      <c r="F72" s="128" t="s">
        <v>2051</v>
      </c>
      <c r="G72" s="128" t="s">
        <v>2052</v>
      </c>
      <c r="H72" s="125" t="s">
        <v>1694</v>
      </c>
      <c r="I72" s="125">
        <v>1</v>
      </c>
      <c r="J72" s="130">
        <v>0.67</v>
      </c>
      <c r="K72" s="125" t="s">
        <v>1685</v>
      </c>
      <c r="L72" s="125" t="s">
        <v>16</v>
      </c>
      <c r="M72" s="125">
        <v>2023</v>
      </c>
      <c r="N72" t="s">
        <v>35</v>
      </c>
    </row>
    <row r="73" spans="1:15" ht="94.5">
      <c r="A73">
        <v>63</v>
      </c>
      <c r="B73" s="126" t="s">
        <v>2092</v>
      </c>
      <c r="C73" s="125" t="s">
        <v>39</v>
      </c>
      <c r="D73" s="124" t="s">
        <v>11</v>
      </c>
      <c r="E73" s="125" t="s">
        <v>12</v>
      </c>
      <c r="F73" s="127" t="s">
        <v>2053</v>
      </c>
      <c r="G73" s="128" t="s">
        <v>2054</v>
      </c>
      <c r="H73" s="125" t="s">
        <v>1694</v>
      </c>
      <c r="I73" s="125">
        <v>1</v>
      </c>
      <c r="J73" s="130">
        <v>1</v>
      </c>
      <c r="K73" s="131" t="s">
        <v>2004</v>
      </c>
      <c r="L73" s="125" t="s">
        <v>16</v>
      </c>
      <c r="M73" s="125">
        <v>2023</v>
      </c>
      <c r="N73" t="s">
        <v>35</v>
      </c>
    </row>
    <row r="74" spans="1:15" ht="110.25">
      <c r="A74">
        <v>65</v>
      </c>
      <c r="B74" s="126" t="s">
        <v>2093</v>
      </c>
      <c r="C74" s="125" t="s">
        <v>39</v>
      </c>
      <c r="D74" s="124" t="s">
        <v>11</v>
      </c>
      <c r="E74" s="125" t="s">
        <v>12</v>
      </c>
      <c r="F74" s="127" t="s">
        <v>2055</v>
      </c>
      <c r="G74" s="128" t="s">
        <v>2056</v>
      </c>
      <c r="H74" s="125" t="s">
        <v>1694</v>
      </c>
      <c r="I74" s="125">
        <v>1</v>
      </c>
      <c r="J74" s="130">
        <v>1</v>
      </c>
      <c r="K74" s="131" t="s">
        <v>2004</v>
      </c>
      <c r="L74" s="125" t="s">
        <v>16</v>
      </c>
      <c r="M74" s="125">
        <v>2023</v>
      </c>
      <c r="N74" t="s">
        <v>35</v>
      </c>
    </row>
    <row r="75" spans="1:15" ht="92.25">
      <c r="A75">
        <v>66</v>
      </c>
      <c r="B75" s="135" t="s">
        <v>2094</v>
      </c>
      <c r="C75" s="125" t="s">
        <v>39</v>
      </c>
      <c r="D75" s="124" t="s">
        <v>11</v>
      </c>
      <c r="E75" s="125" t="s">
        <v>12</v>
      </c>
      <c r="F75" s="140" t="s">
        <v>2057</v>
      </c>
      <c r="G75" s="128" t="s">
        <v>2058</v>
      </c>
      <c r="H75" s="125" t="s">
        <v>1694</v>
      </c>
      <c r="I75" s="125">
        <v>1</v>
      </c>
      <c r="J75" s="130">
        <v>0.66</v>
      </c>
      <c r="K75" s="131" t="s">
        <v>2004</v>
      </c>
      <c r="L75" s="125" t="s">
        <v>16</v>
      </c>
      <c r="M75" s="125">
        <v>2023</v>
      </c>
      <c r="N75" t="s">
        <v>35</v>
      </c>
    </row>
    <row r="76" spans="1:15" ht="94.5">
      <c r="A76">
        <v>67</v>
      </c>
      <c r="B76" s="146" t="s">
        <v>1691</v>
      </c>
      <c r="C76" s="145" t="s">
        <v>56</v>
      </c>
      <c r="D76" s="144" t="s">
        <v>11</v>
      </c>
      <c r="E76" s="145" t="s">
        <v>12</v>
      </c>
      <c r="F76" s="144" t="s">
        <v>1692</v>
      </c>
      <c r="G76" s="144" t="s">
        <v>1693</v>
      </c>
      <c r="H76" s="144" t="s">
        <v>1694</v>
      </c>
      <c r="I76" s="145">
        <v>1</v>
      </c>
      <c r="J76" s="181">
        <v>1</v>
      </c>
      <c r="K76" s="147" t="s">
        <v>1685</v>
      </c>
      <c r="L76" s="145" t="s">
        <v>16</v>
      </c>
      <c r="M76" s="145">
        <v>2023</v>
      </c>
    </row>
    <row r="77" spans="1:15" ht="126">
      <c r="A77">
        <v>68</v>
      </c>
      <c r="B77" s="146" t="s">
        <v>1695</v>
      </c>
      <c r="C77" s="145" t="s">
        <v>56</v>
      </c>
      <c r="D77" s="144" t="s">
        <v>11</v>
      </c>
      <c r="E77" s="145" t="s">
        <v>12</v>
      </c>
      <c r="F77" s="144" t="s">
        <v>1696</v>
      </c>
      <c r="G77" s="145" t="s">
        <v>1697</v>
      </c>
      <c r="H77" s="144" t="s">
        <v>1694</v>
      </c>
      <c r="I77" s="145">
        <v>1</v>
      </c>
      <c r="J77" s="144">
        <v>0.17</v>
      </c>
      <c r="K77" s="144" t="s">
        <v>1698</v>
      </c>
      <c r="L77" s="144" t="s">
        <v>35</v>
      </c>
      <c r="M77" s="145">
        <v>2023</v>
      </c>
      <c r="O77" s="171"/>
    </row>
    <row r="78" spans="1:15" ht="141.75">
      <c r="A78">
        <v>69</v>
      </c>
      <c r="B78" s="146" t="s">
        <v>1715</v>
      </c>
      <c r="C78" s="145" t="s">
        <v>56</v>
      </c>
      <c r="D78" s="144" t="s">
        <v>11</v>
      </c>
      <c r="E78" s="145" t="s">
        <v>12</v>
      </c>
      <c r="F78" s="144" t="s">
        <v>1716</v>
      </c>
      <c r="G78" s="145" t="s">
        <v>1717</v>
      </c>
      <c r="H78" s="149" t="s">
        <v>1718</v>
      </c>
      <c r="I78" s="145">
        <v>2</v>
      </c>
      <c r="J78" s="181">
        <v>0.08</v>
      </c>
      <c r="K78" s="148" t="s">
        <v>1719</v>
      </c>
      <c r="L78" s="145" t="s">
        <v>35</v>
      </c>
      <c r="M78" s="145">
        <v>2023</v>
      </c>
      <c r="O78" s="168"/>
    </row>
    <row r="79" spans="1:15" ht="141">
      <c r="A79">
        <v>70</v>
      </c>
      <c r="B79" s="150" t="s">
        <v>1738</v>
      </c>
      <c r="C79" s="145" t="s">
        <v>56</v>
      </c>
      <c r="D79" s="144" t="s">
        <v>11</v>
      </c>
      <c r="E79" s="145" t="s">
        <v>12</v>
      </c>
      <c r="F79" s="144" t="s">
        <v>1696</v>
      </c>
      <c r="G79" s="145" t="s">
        <v>1739</v>
      </c>
      <c r="H79" s="144" t="s">
        <v>1740</v>
      </c>
      <c r="I79" s="145">
        <v>1</v>
      </c>
      <c r="J79" s="181">
        <v>0.17</v>
      </c>
      <c r="K79" s="148" t="s">
        <v>1741</v>
      </c>
      <c r="L79" s="145" t="s">
        <v>35</v>
      </c>
      <c r="M79" s="145">
        <v>2023</v>
      </c>
      <c r="O79" s="171"/>
    </row>
    <row r="80" spans="1:15" ht="110.25">
      <c r="A80">
        <v>72</v>
      </c>
      <c r="B80" s="146" t="s">
        <v>1758</v>
      </c>
      <c r="C80" s="145" t="s">
        <v>56</v>
      </c>
      <c r="D80" s="144" t="s">
        <v>11</v>
      </c>
      <c r="E80" s="145" t="s">
        <v>12</v>
      </c>
      <c r="F80" s="144" t="s">
        <v>1759</v>
      </c>
      <c r="G80" s="145" t="s">
        <v>1760</v>
      </c>
      <c r="H80" s="144" t="s">
        <v>1740</v>
      </c>
      <c r="I80" s="145">
        <v>1</v>
      </c>
      <c r="J80" s="181">
        <v>0.6</v>
      </c>
      <c r="K80" s="148" t="s">
        <v>1761</v>
      </c>
      <c r="L80" s="145" t="s">
        <v>16</v>
      </c>
      <c r="M80" s="145">
        <v>2023</v>
      </c>
    </row>
    <row r="81" spans="1:13" ht="108">
      <c r="A81">
        <v>73</v>
      </c>
      <c r="B81" s="150" t="s">
        <v>1829</v>
      </c>
      <c r="C81" s="145" t="s">
        <v>56</v>
      </c>
      <c r="D81" s="144" t="s">
        <v>11</v>
      </c>
      <c r="E81" s="145" t="s">
        <v>12</v>
      </c>
      <c r="F81" s="144" t="s">
        <v>1830</v>
      </c>
      <c r="G81" s="145" t="s">
        <v>1831</v>
      </c>
      <c r="H81" s="144" t="s">
        <v>1832</v>
      </c>
      <c r="I81" s="145">
        <v>4</v>
      </c>
      <c r="J81" s="181">
        <v>0.13750000000000001</v>
      </c>
      <c r="K81" s="148" t="s">
        <v>1833</v>
      </c>
      <c r="L81" s="145" t="s">
        <v>16</v>
      </c>
      <c r="M81" s="145">
        <v>2023</v>
      </c>
    </row>
    <row r="82" spans="1:13" ht="78.75">
      <c r="A82">
        <v>74</v>
      </c>
      <c r="B82" s="146" t="s">
        <v>1844</v>
      </c>
      <c r="C82" s="145" t="s">
        <v>56</v>
      </c>
      <c r="D82" s="144" t="s">
        <v>11</v>
      </c>
      <c r="E82" s="145" t="s">
        <v>12</v>
      </c>
      <c r="F82" s="145" t="s">
        <v>1845</v>
      </c>
      <c r="G82" s="151" t="s">
        <v>2059</v>
      </c>
      <c r="H82" s="145" t="s">
        <v>1694</v>
      </c>
      <c r="I82" s="145">
        <v>1</v>
      </c>
      <c r="J82" s="181">
        <v>0.15</v>
      </c>
      <c r="K82" s="148" t="s">
        <v>1846</v>
      </c>
      <c r="L82" s="145" t="s">
        <v>16</v>
      </c>
      <c r="M82" s="145">
        <v>2023</v>
      </c>
    </row>
    <row r="83" spans="1:13" ht="110.25">
      <c r="A83">
        <v>75</v>
      </c>
      <c r="B83" s="146" t="s">
        <v>1871</v>
      </c>
      <c r="C83" s="145" t="s">
        <v>56</v>
      </c>
      <c r="D83" s="144" t="s">
        <v>11</v>
      </c>
      <c r="E83" s="145" t="s">
        <v>12</v>
      </c>
      <c r="F83" s="28" t="s">
        <v>2096</v>
      </c>
      <c r="G83" s="145" t="s">
        <v>1872</v>
      </c>
      <c r="H83" s="145" t="s">
        <v>1694</v>
      </c>
      <c r="I83" s="145">
        <v>1</v>
      </c>
      <c r="J83" s="181">
        <v>0.67</v>
      </c>
      <c r="K83" s="148" t="s">
        <v>1873</v>
      </c>
      <c r="L83" s="145" t="s">
        <v>16</v>
      </c>
      <c r="M83" s="145">
        <v>2023</v>
      </c>
    </row>
    <row r="84" spans="1:13" ht="141.75">
      <c r="B84" s="146" t="s">
        <v>1887</v>
      </c>
      <c r="C84" s="145" t="s">
        <v>56</v>
      </c>
      <c r="D84" s="144" t="s">
        <v>11</v>
      </c>
      <c r="E84" s="145" t="s">
        <v>12</v>
      </c>
      <c r="F84" s="182" t="s">
        <v>1888</v>
      </c>
      <c r="G84" s="145" t="s">
        <v>1889</v>
      </c>
      <c r="H84" s="144" t="s">
        <v>1890</v>
      </c>
      <c r="I84" s="145">
        <v>3</v>
      </c>
      <c r="J84" s="181">
        <v>0.2167</v>
      </c>
      <c r="K84" s="148" t="s">
        <v>1891</v>
      </c>
      <c r="L84" s="145" t="s">
        <v>16</v>
      </c>
      <c r="M84" s="145">
        <v>2023</v>
      </c>
    </row>
    <row r="85" spans="1:13" ht="126">
      <c r="A85">
        <v>76</v>
      </c>
      <c r="B85" s="146" t="s">
        <v>1892</v>
      </c>
      <c r="C85" s="145" t="s">
        <v>56</v>
      </c>
      <c r="D85" s="144" t="s">
        <v>11</v>
      </c>
      <c r="E85" s="145" t="s">
        <v>12</v>
      </c>
      <c r="F85" s="144" t="s">
        <v>1893</v>
      </c>
      <c r="G85" s="145" t="s">
        <v>1894</v>
      </c>
      <c r="H85" s="144" t="s">
        <v>1895</v>
      </c>
      <c r="I85" s="145">
        <v>3</v>
      </c>
      <c r="J85" s="181">
        <v>0.13</v>
      </c>
      <c r="K85" s="148" t="s">
        <v>1896</v>
      </c>
      <c r="L85" s="145" t="s">
        <v>16</v>
      </c>
      <c r="M85" s="145">
        <v>2023</v>
      </c>
    </row>
    <row r="86" spans="1:13" ht="126">
      <c r="B86" s="146" t="s">
        <v>1897</v>
      </c>
      <c r="C86" s="145" t="s">
        <v>56</v>
      </c>
      <c r="D86" s="144" t="s">
        <v>11</v>
      </c>
      <c r="E86" s="145" t="s">
        <v>12</v>
      </c>
      <c r="F86" s="144" t="s">
        <v>1898</v>
      </c>
      <c r="G86" s="145" t="s">
        <v>1899</v>
      </c>
      <c r="H86" s="145" t="s">
        <v>1694</v>
      </c>
      <c r="I86" s="145">
        <v>1</v>
      </c>
      <c r="J86" s="181">
        <v>0.51</v>
      </c>
      <c r="K86" s="147" t="s">
        <v>1685</v>
      </c>
      <c r="L86" s="145" t="s">
        <v>16</v>
      </c>
      <c r="M86" s="145">
        <v>2023</v>
      </c>
    </row>
    <row r="87" spans="1:13" ht="110.25">
      <c r="A87">
        <v>78</v>
      </c>
      <c r="B87" s="146" t="s">
        <v>1900</v>
      </c>
      <c r="C87" s="145" t="s">
        <v>56</v>
      </c>
      <c r="D87" s="144" t="s">
        <v>11</v>
      </c>
      <c r="E87" s="145" t="s">
        <v>12</v>
      </c>
      <c r="F87" s="144" t="s">
        <v>1901</v>
      </c>
      <c r="G87" s="145" t="s">
        <v>1902</v>
      </c>
      <c r="H87" s="145" t="s">
        <v>1694</v>
      </c>
      <c r="I87" s="145">
        <v>1</v>
      </c>
      <c r="J87" s="181">
        <v>0.25</v>
      </c>
      <c r="K87" s="147" t="s">
        <v>1685</v>
      </c>
      <c r="L87" s="145" t="s">
        <v>16</v>
      </c>
      <c r="M87" s="145">
        <v>2023</v>
      </c>
    </row>
    <row r="88" spans="1:13" ht="165.75" customHeight="1">
      <c r="A88">
        <v>79</v>
      </c>
      <c r="B88" s="183" t="s">
        <v>1903</v>
      </c>
      <c r="C88" s="145" t="s">
        <v>56</v>
      </c>
      <c r="D88" s="144" t="s">
        <v>11</v>
      </c>
      <c r="E88" s="145" t="s">
        <v>12</v>
      </c>
      <c r="F88" s="182" t="s">
        <v>1904</v>
      </c>
      <c r="G88" s="145" t="s">
        <v>1905</v>
      </c>
      <c r="H88" s="145" t="s">
        <v>1694</v>
      </c>
      <c r="I88" s="145">
        <v>1</v>
      </c>
      <c r="J88" s="145">
        <v>0.81</v>
      </c>
      <c r="K88" s="147" t="s">
        <v>1685</v>
      </c>
      <c r="L88" s="145" t="s">
        <v>16</v>
      </c>
      <c r="M88" s="145">
        <v>2023</v>
      </c>
    </row>
    <row r="89" spans="1:13" ht="165.75" customHeight="1">
      <c r="B89" s="146" t="s">
        <v>1906</v>
      </c>
      <c r="C89" s="145" t="s">
        <v>56</v>
      </c>
      <c r="D89" s="144" t="s">
        <v>11</v>
      </c>
      <c r="E89" s="145" t="s">
        <v>12</v>
      </c>
      <c r="F89" s="144" t="s">
        <v>1907</v>
      </c>
      <c r="G89" s="145" t="s">
        <v>1908</v>
      </c>
      <c r="H89" s="145" t="s">
        <v>1694</v>
      </c>
      <c r="I89" s="145">
        <v>1</v>
      </c>
      <c r="J89" s="181">
        <v>0.5</v>
      </c>
      <c r="K89" s="147" t="s">
        <v>1685</v>
      </c>
      <c r="L89" s="145" t="s">
        <v>16</v>
      </c>
      <c r="M89" s="145">
        <v>2023</v>
      </c>
    </row>
    <row r="90" spans="1:13" ht="94.5">
      <c r="A90">
        <v>80</v>
      </c>
      <c r="B90" s="146" t="s">
        <v>1909</v>
      </c>
      <c r="C90" s="145" t="s">
        <v>56</v>
      </c>
      <c r="D90" s="144" t="s">
        <v>11</v>
      </c>
      <c r="E90" s="145" t="s">
        <v>12</v>
      </c>
      <c r="F90" s="144" t="s">
        <v>1910</v>
      </c>
      <c r="G90" s="145" t="s">
        <v>1911</v>
      </c>
      <c r="H90" s="144" t="s">
        <v>1912</v>
      </c>
      <c r="I90" s="145">
        <v>2</v>
      </c>
      <c r="J90" s="181">
        <v>0.25</v>
      </c>
      <c r="K90" s="147" t="s">
        <v>1685</v>
      </c>
      <c r="L90" s="145" t="s">
        <v>16</v>
      </c>
      <c r="M90" s="145">
        <v>2023</v>
      </c>
    </row>
    <row r="91" spans="1:13" ht="94.5">
      <c r="B91" s="146" t="s">
        <v>1913</v>
      </c>
      <c r="C91" s="145" t="s">
        <v>56</v>
      </c>
      <c r="D91" s="144" t="s">
        <v>11</v>
      </c>
      <c r="E91" s="145" t="s">
        <v>12</v>
      </c>
      <c r="F91" s="144" t="s">
        <v>1910</v>
      </c>
      <c r="G91" s="145" t="s">
        <v>1914</v>
      </c>
      <c r="H91" s="144" t="s">
        <v>1912</v>
      </c>
      <c r="I91" s="145">
        <v>2</v>
      </c>
      <c r="J91" s="181">
        <v>0.25</v>
      </c>
      <c r="K91" s="147" t="s">
        <v>1685</v>
      </c>
      <c r="L91" s="145" t="s">
        <v>16</v>
      </c>
      <c r="M91" s="145">
        <v>2023</v>
      </c>
    </row>
    <row r="92" spans="1:13" ht="94.5">
      <c r="A92">
        <v>81</v>
      </c>
      <c r="B92" s="146" t="s">
        <v>1915</v>
      </c>
      <c r="C92" s="145" t="s">
        <v>56</v>
      </c>
      <c r="D92" s="144" t="s">
        <v>11</v>
      </c>
      <c r="E92" s="145" t="s">
        <v>12</v>
      </c>
      <c r="F92" s="144" t="s">
        <v>1916</v>
      </c>
      <c r="G92" s="145" t="s">
        <v>1917</v>
      </c>
      <c r="H92" s="145" t="s">
        <v>1694</v>
      </c>
      <c r="I92" s="145">
        <v>1</v>
      </c>
      <c r="J92" s="181">
        <v>0.33</v>
      </c>
      <c r="K92" s="147" t="s">
        <v>1685</v>
      </c>
      <c r="L92" s="145" t="s">
        <v>16</v>
      </c>
      <c r="M92" s="145">
        <v>2023</v>
      </c>
    </row>
    <row r="93" spans="1:13" ht="110.25">
      <c r="A93">
        <v>82</v>
      </c>
      <c r="B93" s="146" t="s">
        <v>1925</v>
      </c>
      <c r="C93" s="145" t="s">
        <v>56</v>
      </c>
      <c r="D93" s="144" t="s">
        <v>11</v>
      </c>
      <c r="E93" s="145" t="s">
        <v>12</v>
      </c>
      <c r="F93" s="144" t="s">
        <v>1926</v>
      </c>
      <c r="G93" s="145" t="s">
        <v>1927</v>
      </c>
      <c r="H93" s="145" t="s">
        <v>1694</v>
      </c>
      <c r="I93" s="145">
        <v>1</v>
      </c>
      <c r="J93" s="181">
        <v>0.2</v>
      </c>
      <c r="K93" s="148" t="s">
        <v>1928</v>
      </c>
      <c r="L93" s="145" t="s">
        <v>16</v>
      </c>
      <c r="M93" s="145">
        <v>2023</v>
      </c>
    </row>
    <row r="94" spans="1:13" ht="108.75">
      <c r="A94">
        <v>85</v>
      </c>
      <c r="B94" s="150" t="s">
        <v>2009</v>
      </c>
      <c r="C94" s="145" t="s">
        <v>56</v>
      </c>
      <c r="D94" s="144" t="s">
        <v>11</v>
      </c>
      <c r="E94" s="145" t="s">
        <v>12</v>
      </c>
      <c r="F94" s="144" t="s">
        <v>2010</v>
      </c>
      <c r="G94" s="145" t="s">
        <v>2011</v>
      </c>
      <c r="H94" s="145" t="s">
        <v>1694</v>
      </c>
      <c r="I94" s="145">
        <v>1</v>
      </c>
      <c r="J94" s="181">
        <v>0.68</v>
      </c>
      <c r="K94" s="148" t="s">
        <v>2012</v>
      </c>
      <c r="L94" s="145" t="s">
        <v>16</v>
      </c>
      <c r="M94" s="145">
        <v>2023</v>
      </c>
    </row>
    <row r="95" spans="1:13" ht="141.75">
      <c r="A95">
        <v>86</v>
      </c>
      <c r="B95" s="146" t="s">
        <v>2013</v>
      </c>
      <c r="C95" s="145" t="s">
        <v>56</v>
      </c>
      <c r="D95" s="144" t="s">
        <v>11</v>
      </c>
      <c r="E95" s="145" t="s">
        <v>12</v>
      </c>
      <c r="F95" s="144" t="s">
        <v>2014</v>
      </c>
      <c r="G95" s="145" t="s">
        <v>2015</v>
      </c>
      <c r="H95" s="145" t="s">
        <v>1694</v>
      </c>
      <c r="I95" s="145">
        <v>1</v>
      </c>
      <c r="J95" s="181">
        <v>0.4</v>
      </c>
      <c r="K95" s="148" t="s">
        <v>2012</v>
      </c>
      <c r="L95" s="145" t="s">
        <v>100</v>
      </c>
      <c r="M95" s="145">
        <v>2023</v>
      </c>
    </row>
    <row r="96" spans="1:13" ht="110.25">
      <c r="A96">
        <v>87</v>
      </c>
      <c r="B96" s="146" t="s">
        <v>2037</v>
      </c>
      <c r="C96" s="145" t="s">
        <v>56</v>
      </c>
      <c r="D96" s="144" t="s">
        <v>11</v>
      </c>
      <c r="E96" s="145" t="s">
        <v>12</v>
      </c>
      <c r="F96" s="144" t="s">
        <v>2038</v>
      </c>
      <c r="G96" s="145" t="s">
        <v>2039</v>
      </c>
      <c r="H96" s="145" t="s">
        <v>1694</v>
      </c>
      <c r="I96" s="145">
        <v>1</v>
      </c>
      <c r="J96" s="181">
        <v>1</v>
      </c>
      <c r="K96" s="148" t="s">
        <v>1873</v>
      </c>
      <c r="L96" s="145" t="s">
        <v>16</v>
      </c>
      <c r="M96" s="145">
        <v>2023</v>
      </c>
    </row>
    <row r="97" spans="1:15" ht="94.5">
      <c r="A97">
        <v>97</v>
      </c>
      <c r="B97" s="146" t="s">
        <v>2040</v>
      </c>
      <c r="C97" s="145" t="s">
        <v>56</v>
      </c>
      <c r="D97" s="144" t="s">
        <v>11</v>
      </c>
      <c r="E97" s="145" t="s">
        <v>12</v>
      </c>
      <c r="F97" s="144" t="s">
        <v>2041</v>
      </c>
      <c r="G97" s="145" t="s">
        <v>2042</v>
      </c>
      <c r="H97" s="145" t="s">
        <v>1694</v>
      </c>
      <c r="I97" s="145">
        <v>1</v>
      </c>
      <c r="J97" s="181">
        <v>1</v>
      </c>
      <c r="K97" s="148" t="s">
        <v>1873</v>
      </c>
      <c r="L97" s="145" t="s">
        <v>16</v>
      </c>
      <c r="M97" s="145">
        <v>2023</v>
      </c>
      <c r="O97" s="171"/>
    </row>
    <row r="98" spans="1:15" ht="145.5" customHeight="1">
      <c r="A98">
        <v>98</v>
      </c>
      <c r="B98" s="146" t="s">
        <v>2043</v>
      </c>
      <c r="C98" s="145" t="s">
        <v>56</v>
      </c>
      <c r="D98" s="144" t="s">
        <v>11</v>
      </c>
      <c r="E98" s="145" t="s">
        <v>12</v>
      </c>
      <c r="F98" s="144" t="s">
        <v>2041</v>
      </c>
      <c r="G98" s="145" t="s">
        <v>2044</v>
      </c>
      <c r="H98" s="145" t="s">
        <v>1694</v>
      </c>
      <c r="I98" s="145">
        <v>1</v>
      </c>
      <c r="J98" s="181">
        <v>1</v>
      </c>
      <c r="K98" s="148" t="s">
        <v>1873</v>
      </c>
      <c r="L98" s="145" t="s">
        <v>16</v>
      </c>
      <c r="M98" s="145">
        <v>2023</v>
      </c>
    </row>
    <row r="99" spans="1:15" ht="145.5" customHeight="1">
      <c r="B99" s="146" t="s">
        <v>2045</v>
      </c>
      <c r="C99" s="145" t="s">
        <v>56</v>
      </c>
      <c r="D99" s="144" t="s">
        <v>11</v>
      </c>
      <c r="E99" s="145" t="s">
        <v>12</v>
      </c>
      <c r="F99" s="144" t="s">
        <v>1845</v>
      </c>
      <c r="G99" s="145" t="s">
        <v>2046</v>
      </c>
      <c r="H99" s="145" t="s">
        <v>1694</v>
      </c>
      <c r="I99" s="145">
        <v>1</v>
      </c>
      <c r="J99" s="181">
        <v>1</v>
      </c>
      <c r="K99" s="148" t="s">
        <v>1873</v>
      </c>
      <c r="L99" s="145" t="s">
        <v>16</v>
      </c>
      <c r="M99" s="145">
        <v>2023</v>
      </c>
    </row>
    <row r="100" spans="1:15" ht="129" customHeight="1">
      <c r="A100">
        <v>99</v>
      </c>
      <c r="B100" s="152" t="s">
        <v>1699</v>
      </c>
      <c r="C100" s="84" t="s">
        <v>68</v>
      </c>
      <c r="D100" s="83" t="s">
        <v>11</v>
      </c>
      <c r="E100" s="84" t="s">
        <v>12</v>
      </c>
      <c r="F100" s="83" t="s">
        <v>1700</v>
      </c>
      <c r="G100" s="93" t="s">
        <v>1701</v>
      </c>
      <c r="H100" s="153" t="s">
        <v>1702</v>
      </c>
      <c r="I100" s="84">
        <v>2</v>
      </c>
      <c r="J100" s="90">
        <v>2.2499999999999999E-2</v>
      </c>
      <c r="K100" s="91" t="s">
        <v>1703</v>
      </c>
      <c r="L100" s="84" t="s">
        <v>35</v>
      </c>
      <c r="M100" s="84">
        <v>2023</v>
      </c>
      <c r="O100" s="171"/>
    </row>
    <row r="101" spans="1:15" ht="126">
      <c r="A101">
        <v>100</v>
      </c>
      <c r="B101" s="92" t="s">
        <v>1704</v>
      </c>
      <c r="C101" s="84" t="s">
        <v>68</v>
      </c>
      <c r="D101" s="83" t="s">
        <v>11</v>
      </c>
      <c r="E101" s="84" t="s">
        <v>12</v>
      </c>
      <c r="F101" s="83" t="s">
        <v>1705</v>
      </c>
      <c r="G101" s="154" t="s">
        <v>1706</v>
      </c>
      <c r="H101" s="84" t="s">
        <v>1707</v>
      </c>
      <c r="I101" s="84">
        <v>2</v>
      </c>
      <c r="J101" s="90">
        <v>0.25</v>
      </c>
      <c r="K101" s="91" t="s">
        <v>1708</v>
      </c>
      <c r="L101" s="84" t="s">
        <v>35</v>
      </c>
      <c r="M101" s="84">
        <v>2023</v>
      </c>
      <c r="O101" s="171"/>
    </row>
    <row r="102" spans="1:15" ht="126">
      <c r="B102" s="92" t="s">
        <v>1728</v>
      </c>
      <c r="C102" s="84" t="s">
        <v>68</v>
      </c>
      <c r="D102" s="83" t="s">
        <v>11</v>
      </c>
      <c r="E102" s="84" t="s">
        <v>12</v>
      </c>
      <c r="F102" s="83" t="s">
        <v>1729</v>
      </c>
      <c r="G102" s="93" t="s">
        <v>1730</v>
      </c>
      <c r="H102" s="84" t="s">
        <v>1731</v>
      </c>
      <c r="I102" s="84">
        <v>3</v>
      </c>
      <c r="J102" s="90">
        <v>0.23300000000000001</v>
      </c>
      <c r="K102" s="155" t="s">
        <v>1732</v>
      </c>
      <c r="L102" s="84" t="s">
        <v>35</v>
      </c>
      <c r="M102" s="84">
        <v>2023</v>
      </c>
      <c r="O102" s="171"/>
    </row>
    <row r="103" spans="1:15" ht="110.25">
      <c r="A103">
        <v>102</v>
      </c>
      <c r="B103" s="92" t="s">
        <v>1742</v>
      </c>
      <c r="C103" s="84" t="s">
        <v>68</v>
      </c>
      <c r="D103" s="83" t="s">
        <v>11</v>
      </c>
      <c r="E103" s="84" t="s">
        <v>12</v>
      </c>
      <c r="F103" s="83" t="s">
        <v>1743</v>
      </c>
      <c r="G103" s="93" t="s">
        <v>1744</v>
      </c>
      <c r="H103" s="84" t="s">
        <v>1745</v>
      </c>
      <c r="I103" s="84">
        <v>3</v>
      </c>
      <c r="J103" s="90">
        <v>0.19900000000000001</v>
      </c>
      <c r="K103" s="91" t="s">
        <v>1746</v>
      </c>
      <c r="L103" s="84" t="s">
        <v>35</v>
      </c>
      <c r="M103" s="84">
        <v>2023</v>
      </c>
    </row>
    <row r="104" spans="1:15" ht="141.75">
      <c r="B104" s="92" t="s">
        <v>1817</v>
      </c>
      <c r="C104" s="84" t="s">
        <v>68</v>
      </c>
      <c r="D104" s="83" t="s">
        <v>11</v>
      </c>
      <c r="E104" s="84" t="s">
        <v>12</v>
      </c>
      <c r="F104" s="83" t="s">
        <v>1818</v>
      </c>
      <c r="G104" s="156" t="s">
        <v>1819</v>
      </c>
      <c r="H104" s="153" t="s">
        <v>1694</v>
      </c>
      <c r="I104" s="84">
        <v>1</v>
      </c>
      <c r="J104" s="90">
        <v>1</v>
      </c>
      <c r="K104" s="91" t="s">
        <v>1820</v>
      </c>
      <c r="L104" s="84" t="s">
        <v>35</v>
      </c>
      <c r="M104" s="84">
        <v>2023</v>
      </c>
    </row>
    <row r="105" spans="1:15" ht="110.25">
      <c r="A105">
        <v>103</v>
      </c>
      <c r="B105" s="92" t="s">
        <v>1825</v>
      </c>
      <c r="C105" s="84" t="s">
        <v>68</v>
      </c>
      <c r="D105" s="83" t="s">
        <v>11</v>
      </c>
      <c r="E105" s="84" t="s">
        <v>12</v>
      </c>
      <c r="F105" s="83" t="s">
        <v>1826</v>
      </c>
      <c r="G105" s="93" t="s">
        <v>1827</v>
      </c>
      <c r="H105" s="93" t="s">
        <v>1694</v>
      </c>
      <c r="I105" s="84">
        <v>1</v>
      </c>
      <c r="J105" s="90">
        <v>1</v>
      </c>
      <c r="K105" s="91" t="s">
        <v>1828</v>
      </c>
      <c r="L105" s="84" t="s">
        <v>16</v>
      </c>
      <c r="M105" s="84">
        <v>2023</v>
      </c>
    </row>
    <row r="106" spans="1:15" ht="110.25">
      <c r="A106">
        <v>103</v>
      </c>
      <c r="B106" s="92" t="s">
        <v>1883</v>
      </c>
      <c r="C106" s="84" t="s">
        <v>68</v>
      </c>
      <c r="D106" s="83" t="s">
        <v>11</v>
      </c>
      <c r="E106" s="84" t="s">
        <v>12</v>
      </c>
      <c r="F106" s="83" t="s">
        <v>1884</v>
      </c>
      <c r="G106" s="154" t="s">
        <v>1885</v>
      </c>
      <c r="H106" s="93" t="s">
        <v>1694</v>
      </c>
      <c r="I106" s="84">
        <v>1</v>
      </c>
      <c r="J106" s="90">
        <v>1</v>
      </c>
      <c r="K106" s="91" t="s">
        <v>1886</v>
      </c>
      <c r="L106" s="84" t="s">
        <v>16</v>
      </c>
      <c r="M106" s="84">
        <v>2023</v>
      </c>
    </row>
    <row r="107" spans="1:15" ht="110.25">
      <c r="A107">
        <v>103</v>
      </c>
      <c r="B107" s="92" t="s">
        <v>1918</v>
      </c>
      <c r="C107" s="84" t="s">
        <v>68</v>
      </c>
      <c r="D107" s="83" t="s">
        <v>11</v>
      </c>
      <c r="E107" s="84" t="s">
        <v>12</v>
      </c>
      <c r="F107" s="83" t="s">
        <v>1826</v>
      </c>
      <c r="G107" s="154" t="s">
        <v>1919</v>
      </c>
      <c r="H107" s="93" t="s">
        <v>1694</v>
      </c>
      <c r="I107" s="84">
        <v>1</v>
      </c>
      <c r="J107" s="90">
        <v>1</v>
      </c>
      <c r="K107" s="91" t="s">
        <v>1920</v>
      </c>
      <c r="L107" s="84" t="s">
        <v>16</v>
      </c>
      <c r="M107" s="84">
        <v>2023</v>
      </c>
    </row>
    <row r="108" spans="1:15" ht="108.75">
      <c r="A108">
        <v>104</v>
      </c>
      <c r="B108" s="152" t="s">
        <v>1921</v>
      </c>
      <c r="C108" s="84" t="s">
        <v>68</v>
      </c>
      <c r="D108" s="83" t="s">
        <v>11</v>
      </c>
      <c r="E108" s="84" t="s">
        <v>12</v>
      </c>
      <c r="F108" s="83" t="s">
        <v>1922</v>
      </c>
      <c r="G108" s="154" t="s">
        <v>1923</v>
      </c>
      <c r="H108" s="93" t="s">
        <v>1694</v>
      </c>
      <c r="I108" s="84">
        <v>1</v>
      </c>
      <c r="J108" s="90">
        <v>0.75</v>
      </c>
      <c r="K108" s="91" t="s">
        <v>1924</v>
      </c>
      <c r="L108" s="84" t="s">
        <v>16</v>
      </c>
      <c r="M108" s="84">
        <v>2023</v>
      </c>
    </row>
    <row r="109" spans="1:15" ht="126">
      <c r="A109">
        <v>104</v>
      </c>
      <c r="B109" s="92" t="s">
        <v>1929</v>
      </c>
      <c r="C109" s="84" t="s">
        <v>68</v>
      </c>
      <c r="D109" s="83" t="s">
        <v>11</v>
      </c>
      <c r="E109" s="84" t="s">
        <v>12</v>
      </c>
      <c r="F109" s="83" t="s">
        <v>1930</v>
      </c>
      <c r="G109" s="153" t="s">
        <v>1931</v>
      </c>
      <c r="H109" s="93" t="s">
        <v>1694</v>
      </c>
      <c r="I109" s="84">
        <v>1</v>
      </c>
      <c r="J109" s="90">
        <v>1</v>
      </c>
      <c r="K109" s="91" t="s">
        <v>1932</v>
      </c>
      <c r="L109" s="84" t="s">
        <v>16</v>
      </c>
      <c r="M109" s="84">
        <v>2023</v>
      </c>
    </row>
    <row r="110" spans="1:15" ht="110.25">
      <c r="A110">
        <v>104</v>
      </c>
      <c r="B110" s="92" t="s">
        <v>1933</v>
      </c>
      <c r="C110" s="84" t="s">
        <v>68</v>
      </c>
      <c r="D110" s="83" t="s">
        <v>11</v>
      </c>
      <c r="E110" s="84" t="s">
        <v>12</v>
      </c>
      <c r="F110" s="83" t="s">
        <v>1934</v>
      </c>
      <c r="G110" s="93" t="s">
        <v>1935</v>
      </c>
      <c r="H110" s="93" t="s">
        <v>1694</v>
      </c>
      <c r="I110" s="84">
        <v>1</v>
      </c>
      <c r="J110" s="90">
        <v>1</v>
      </c>
      <c r="K110" s="91" t="s">
        <v>1932</v>
      </c>
      <c r="L110" s="84" t="s">
        <v>16</v>
      </c>
      <c r="M110" s="84">
        <v>2023</v>
      </c>
    </row>
    <row r="111" spans="1:15" ht="110.25">
      <c r="A111">
        <v>108</v>
      </c>
      <c r="B111" s="92" t="s">
        <v>1944</v>
      </c>
      <c r="C111" s="84" t="s">
        <v>68</v>
      </c>
      <c r="D111" s="83" t="s">
        <v>11</v>
      </c>
      <c r="E111" s="84" t="s">
        <v>12</v>
      </c>
      <c r="F111" s="83" t="s">
        <v>1945</v>
      </c>
      <c r="G111" s="154" t="s">
        <v>1946</v>
      </c>
      <c r="H111" s="93" t="s">
        <v>1947</v>
      </c>
      <c r="I111" s="84">
        <v>3</v>
      </c>
      <c r="J111" s="90">
        <v>0.223</v>
      </c>
      <c r="K111" s="91" t="s">
        <v>1932</v>
      </c>
      <c r="L111" s="84" t="s">
        <v>16</v>
      </c>
      <c r="M111" s="84">
        <v>2023</v>
      </c>
    </row>
    <row r="112" spans="1:15" ht="94.5">
      <c r="A112">
        <v>108</v>
      </c>
      <c r="B112" s="92" t="s">
        <v>1957</v>
      </c>
      <c r="C112" s="84" t="s">
        <v>68</v>
      </c>
      <c r="D112" s="83" t="s">
        <v>11</v>
      </c>
      <c r="E112" s="84" t="s">
        <v>12</v>
      </c>
      <c r="F112" s="83" t="s">
        <v>1958</v>
      </c>
      <c r="G112" s="154" t="s">
        <v>1959</v>
      </c>
      <c r="H112" s="93" t="s">
        <v>1960</v>
      </c>
      <c r="I112" s="84">
        <v>3</v>
      </c>
      <c r="J112" s="90">
        <v>0.33300000000000002</v>
      </c>
      <c r="K112" s="91" t="s">
        <v>1932</v>
      </c>
      <c r="L112" s="84" t="s">
        <v>16</v>
      </c>
      <c r="M112" s="84">
        <v>2023</v>
      </c>
    </row>
    <row r="113" spans="1:14" ht="170.25">
      <c r="A113">
        <v>109</v>
      </c>
      <c r="B113" s="157" t="s">
        <v>1699</v>
      </c>
      <c r="C113" s="7" t="s">
        <v>79</v>
      </c>
      <c r="D113" s="8" t="s">
        <v>11</v>
      </c>
      <c r="E113" s="7" t="s">
        <v>12</v>
      </c>
      <c r="F113" s="8" t="s">
        <v>1700</v>
      </c>
      <c r="G113" s="100" t="s">
        <v>1701</v>
      </c>
      <c r="H113" s="158" t="s">
        <v>1702</v>
      </c>
      <c r="I113" s="7">
        <v>2</v>
      </c>
      <c r="J113" s="7">
        <v>2.2499999999999999E-2</v>
      </c>
      <c r="K113" s="101" t="s">
        <v>1703</v>
      </c>
      <c r="L113" s="7" t="s">
        <v>35</v>
      </c>
      <c r="M113" s="7">
        <v>2023</v>
      </c>
      <c r="N113" s="171"/>
    </row>
    <row r="114" spans="1:14" ht="141.75">
      <c r="A114">
        <v>109</v>
      </c>
      <c r="B114" s="159" t="s">
        <v>1723</v>
      </c>
      <c r="C114" s="7" t="s">
        <v>79</v>
      </c>
      <c r="D114" s="8" t="s">
        <v>11</v>
      </c>
      <c r="E114" s="7" t="s">
        <v>12</v>
      </c>
      <c r="F114" s="99" t="s">
        <v>1720</v>
      </c>
      <c r="G114" s="100" t="s">
        <v>1721</v>
      </c>
      <c r="H114" s="160" t="s">
        <v>689</v>
      </c>
      <c r="I114" s="7">
        <v>2</v>
      </c>
      <c r="J114" s="7">
        <v>2.5000000000000001E-2</v>
      </c>
      <c r="K114" s="101" t="s">
        <v>1722</v>
      </c>
      <c r="L114" s="7" t="s">
        <v>35</v>
      </c>
      <c r="M114" s="7">
        <v>2023</v>
      </c>
      <c r="N114" s="171"/>
    </row>
    <row r="115" spans="1:14" ht="141.75">
      <c r="A115">
        <v>109</v>
      </c>
      <c r="B115" s="96" t="s">
        <v>1733</v>
      </c>
      <c r="C115" s="7" t="s">
        <v>79</v>
      </c>
      <c r="D115" s="8" t="s">
        <v>11</v>
      </c>
      <c r="E115" s="7" t="s">
        <v>12</v>
      </c>
      <c r="F115" s="8" t="s">
        <v>1734</v>
      </c>
      <c r="G115" s="100" t="s">
        <v>1735</v>
      </c>
      <c r="H115" s="8" t="s">
        <v>1736</v>
      </c>
      <c r="I115" s="7">
        <v>2</v>
      </c>
      <c r="J115" s="7">
        <v>0.05</v>
      </c>
      <c r="K115" s="9" t="s">
        <v>1737</v>
      </c>
      <c r="L115" s="7" t="s">
        <v>35</v>
      </c>
      <c r="M115" s="7">
        <v>2023</v>
      </c>
    </row>
    <row r="116" spans="1:14" ht="110.25">
      <c r="A116">
        <v>110</v>
      </c>
      <c r="B116" s="96" t="s">
        <v>1778</v>
      </c>
      <c r="C116" s="7" t="s">
        <v>79</v>
      </c>
      <c r="D116" s="8" t="s">
        <v>11</v>
      </c>
      <c r="E116" s="8" t="s">
        <v>11</v>
      </c>
      <c r="F116" s="161" t="s">
        <v>1783</v>
      </c>
      <c r="G116" s="99" t="s">
        <v>1780</v>
      </c>
      <c r="H116" s="97" t="s">
        <v>1784</v>
      </c>
      <c r="I116" s="7">
        <v>2</v>
      </c>
      <c r="J116" s="7">
        <v>0.05</v>
      </c>
      <c r="K116" s="101" t="s">
        <v>1782</v>
      </c>
      <c r="L116" s="7" t="s">
        <v>35</v>
      </c>
      <c r="M116" s="7">
        <v>2023</v>
      </c>
    </row>
    <row r="117" spans="1:14" ht="126">
      <c r="A117">
        <v>111</v>
      </c>
      <c r="B117" s="96" t="s">
        <v>1793</v>
      </c>
      <c r="C117" s="7" t="s">
        <v>79</v>
      </c>
      <c r="D117" s="8" t="s">
        <v>11</v>
      </c>
      <c r="E117" s="7" t="s">
        <v>12</v>
      </c>
      <c r="F117" s="100" t="s">
        <v>1794</v>
      </c>
      <c r="G117" s="100" t="s">
        <v>1795</v>
      </c>
      <c r="H117" s="99" t="s">
        <v>1796</v>
      </c>
      <c r="I117" s="7">
        <v>2</v>
      </c>
      <c r="J117" s="7">
        <v>0.16</v>
      </c>
      <c r="K117" s="101" t="s">
        <v>1797</v>
      </c>
      <c r="L117" s="7" t="s">
        <v>35</v>
      </c>
      <c r="M117" s="7">
        <v>2023</v>
      </c>
    </row>
    <row r="118" spans="1:14" ht="126">
      <c r="A118">
        <v>112</v>
      </c>
      <c r="B118" s="96" t="s">
        <v>1798</v>
      </c>
      <c r="C118" s="7" t="s">
        <v>79</v>
      </c>
      <c r="D118" s="8" t="s">
        <v>11</v>
      </c>
      <c r="E118" s="7" t="s">
        <v>12</v>
      </c>
      <c r="F118" s="100" t="s">
        <v>1799</v>
      </c>
      <c r="G118" s="100" t="s">
        <v>1800</v>
      </c>
      <c r="H118" s="8" t="s">
        <v>1801</v>
      </c>
      <c r="I118" s="7">
        <v>2</v>
      </c>
      <c r="J118" s="7">
        <v>0.125</v>
      </c>
      <c r="K118" s="101" t="s">
        <v>1802</v>
      </c>
      <c r="L118" s="7" t="s">
        <v>35</v>
      </c>
      <c r="M118" s="7">
        <v>2023</v>
      </c>
    </row>
    <row r="119" spans="1:14" ht="126">
      <c r="A119">
        <v>114</v>
      </c>
      <c r="B119" s="96" t="s">
        <v>1803</v>
      </c>
      <c r="C119" s="7" t="s">
        <v>79</v>
      </c>
      <c r="D119" s="8" t="s">
        <v>11</v>
      </c>
      <c r="E119" s="7" t="s">
        <v>12</v>
      </c>
      <c r="F119" s="99" t="s">
        <v>1804</v>
      </c>
      <c r="G119" s="100" t="s">
        <v>1805</v>
      </c>
      <c r="H119" s="162" t="s">
        <v>87</v>
      </c>
      <c r="I119" s="7">
        <v>1</v>
      </c>
      <c r="J119" s="7">
        <v>0.3</v>
      </c>
      <c r="K119" s="101" t="s">
        <v>1806</v>
      </c>
      <c r="L119" s="7" t="s">
        <v>35</v>
      </c>
      <c r="M119" s="7">
        <v>2023</v>
      </c>
    </row>
    <row r="120" spans="1:14" ht="126">
      <c r="A120">
        <v>115</v>
      </c>
      <c r="B120" s="96" t="s">
        <v>1812</v>
      </c>
      <c r="C120" s="7" t="s">
        <v>79</v>
      </c>
      <c r="D120" s="8" t="s">
        <v>11</v>
      </c>
      <c r="E120" s="7" t="s">
        <v>12</v>
      </c>
      <c r="F120" s="99" t="s">
        <v>1813</v>
      </c>
      <c r="G120" s="100" t="s">
        <v>1814</v>
      </c>
      <c r="H120" s="163" t="s">
        <v>1815</v>
      </c>
      <c r="I120" s="7">
        <v>3</v>
      </c>
      <c r="J120" s="7">
        <v>5.2999999999999999E-2</v>
      </c>
      <c r="K120" s="101" t="s">
        <v>1816</v>
      </c>
      <c r="L120" s="7" t="s">
        <v>35</v>
      </c>
      <c r="M120" s="7">
        <v>2023</v>
      </c>
    </row>
    <row r="121" spans="1:14" ht="141.75">
      <c r="B121" s="96" t="s">
        <v>1847</v>
      </c>
      <c r="C121" s="7" t="s">
        <v>79</v>
      </c>
      <c r="D121" s="8" t="s">
        <v>11</v>
      </c>
      <c r="E121" s="7" t="s">
        <v>12</v>
      </c>
      <c r="F121" s="8" t="s">
        <v>1848</v>
      </c>
      <c r="G121" s="158" t="s">
        <v>1849</v>
      </c>
      <c r="H121" s="7" t="s">
        <v>1694</v>
      </c>
      <c r="I121" s="7">
        <v>1</v>
      </c>
      <c r="J121" s="7">
        <v>0.2</v>
      </c>
      <c r="K121" s="101" t="s">
        <v>1850</v>
      </c>
      <c r="L121" s="7" t="s">
        <v>16</v>
      </c>
      <c r="M121" s="7">
        <v>2023</v>
      </c>
    </row>
    <row r="122" spans="1:14" ht="141.75">
      <c r="A122">
        <v>116</v>
      </c>
      <c r="B122" s="96" t="s">
        <v>1851</v>
      </c>
      <c r="C122" s="7" t="s">
        <v>79</v>
      </c>
      <c r="D122" s="8" t="s">
        <v>11</v>
      </c>
      <c r="E122" s="7" t="s">
        <v>12</v>
      </c>
      <c r="F122" s="100" t="s">
        <v>1852</v>
      </c>
      <c r="G122" s="100" t="s">
        <v>1853</v>
      </c>
      <c r="H122" s="7" t="s">
        <v>1694</v>
      </c>
      <c r="I122" s="7">
        <v>1</v>
      </c>
      <c r="J122" s="7">
        <v>0.5</v>
      </c>
      <c r="K122" s="101" t="s">
        <v>1854</v>
      </c>
      <c r="L122" s="7" t="s">
        <v>16</v>
      </c>
      <c r="M122" s="7">
        <v>2023</v>
      </c>
    </row>
    <row r="123" spans="1:14" ht="157.5">
      <c r="B123" s="96" t="s">
        <v>1856</v>
      </c>
      <c r="C123" s="7" t="s">
        <v>79</v>
      </c>
      <c r="D123" s="8" t="s">
        <v>11</v>
      </c>
      <c r="E123" s="7" t="s">
        <v>12</v>
      </c>
      <c r="F123" s="176" t="s">
        <v>1857</v>
      </c>
      <c r="G123" s="158" t="s">
        <v>1858</v>
      </c>
      <c r="H123" s="7" t="s">
        <v>1694</v>
      </c>
      <c r="I123" s="7">
        <v>1</v>
      </c>
      <c r="J123" s="7">
        <v>0.75</v>
      </c>
      <c r="K123" s="101" t="s">
        <v>1854</v>
      </c>
      <c r="L123" s="7" t="s">
        <v>16</v>
      </c>
      <c r="M123" s="7">
        <v>2023</v>
      </c>
    </row>
    <row r="124" spans="1:14" ht="157.5">
      <c r="A124">
        <v>117</v>
      </c>
      <c r="B124" s="96" t="s">
        <v>1859</v>
      </c>
      <c r="C124" s="7" t="s">
        <v>79</v>
      </c>
      <c r="D124" s="8" t="s">
        <v>11</v>
      </c>
      <c r="E124" s="7" t="s">
        <v>12</v>
      </c>
      <c r="F124" s="8" t="s">
        <v>1860</v>
      </c>
      <c r="G124" s="100" t="s">
        <v>1861</v>
      </c>
      <c r="H124" s="7" t="s">
        <v>1862</v>
      </c>
      <c r="I124" s="7">
        <v>3</v>
      </c>
      <c r="J124" s="7">
        <v>0.1467</v>
      </c>
      <c r="K124" s="101" t="s">
        <v>1863</v>
      </c>
      <c r="L124" s="7" t="s">
        <v>16</v>
      </c>
      <c r="M124" s="7">
        <v>2023</v>
      </c>
    </row>
    <row r="125" spans="1:14" ht="126">
      <c r="B125" s="159" t="s">
        <v>1866</v>
      </c>
      <c r="C125" s="7" t="s">
        <v>79</v>
      </c>
      <c r="D125" s="8" t="s">
        <v>11</v>
      </c>
      <c r="E125" s="7" t="s">
        <v>12</v>
      </c>
      <c r="F125" s="7" t="s">
        <v>1864</v>
      </c>
      <c r="G125" s="100" t="s">
        <v>1865</v>
      </c>
      <c r="H125" s="7" t="s">
        <v>1694</v>
      </c>
      <c r="I125" s="7">
        <v>1</v>
      </c>
      <c r="J125" s="7">
        <v>0.25</v>
      </c>
      <c r="K125" s="101" t="s">
        <v>1863</v>
      </c>
      <c r="L125" s="7" t="s">
        <v>16</v>
      </c>
      <c r="M125" s="7">
        <v>2023</v>
      </c>
    </row>
    <row r="126" spans="1:14" ht="141.75">
      <c r="B126" s="164" t="s">
        <v>1867</v>
      </c>
      <c r="C126" s="7" t="s">
        <v>79</v>
      </c>
      <c r="D126" s="8" t="s">
        <v>11</v>
      </c>
      <c r="E126" s="7" t="s">
        <v>12</v>
      </c>
      <c r="F126" s="100" t="s">
        <v>1868</v>
      </c>
      <c r="G126" s="100" t="s">
        <v>1869</v>
      </c>
      <c r="H126" s="7" t="s">
        <v>1694</v>
      </c>
      <c r="I126" s="7">
        <v>1</v>
      </c>
      <c r="J126" s="7">
        <v>0.25</v>
      </c>
      <c r="K126" s="101" t="s">
        <v>1863</v>
      </c>
      <c r="L126" s="7" t="s">
        <v>16</v>
      </c>
      <c r="M126" s="7">
        <v>2023</v>
      </c>
    </row>
    <row r="127" spans="1:14" ht="157.5">
      <c r="A127">
        <v>119</v>
      </c>
      <c r="B127" s="96" t="s">
        <v>1936</v>
      </c>
      <c r="C127" s="7" t="s">
        <v>79</v>
      </c>
      <c r="D127" s="8" t="s">
        <v>11</v>
      </c>
      <c r="E127" s="7" t="s">
        <v>12</v>
      </c>
      <c r="F127" s="8" t="s">
        <v>1937</v>
      </c>
      <c r="G127" s="100" t="s">
        <v>1938</v>
      </c>
      <c r="H127" s="7" t="s">
        <v>1694</v>
      </c>
      <c r="I127" s="7">
        <v>1</v>
      </c>
      <c r="J127" s="7">
        <v>0.35</v>
      </c>
      <c r="K127" s="101" t="s">
        <v>1939</v>
      </c>
      <c r="L127" s="7" t="s">
        <v>16</v>
      </c>
      <c r="M127" s="7">
        <v>2023</v>
      </c>
    </row>
    <row r="128" spans="1:14" ht="125.25">
      <c r="A128">
        <v>120</v>
      </c>
      <c r="B128" s="103" t="s">
        <v>1943</v>
      </c>
      <c r="C128" s="7" t="s">
        <v>79</v>
      </c>
      <c r="D128" s="8" t="s">
        <v>11</v>
      </c>
      <c r="E128" s="7" t="s">
        <v>12</v>
      </c>
      <c r="F128" s="8" t="s">
        <v>1941</v>
      </c>
      <c r="G128" s="100" t="s">
        <v>1942</v>
      </c>
      <c r="H128" s="7" t="s">
        <v>1694</v>
      </c>
      <c r="I128" s="7">
        <v>1</v>
      </c>
      <c r="J128" s="7">
        <v>0.35</v>
      </c>
      <c r="K128" s="101" t="s">
        <v>1939</v>
      </c>
      <c r="L128" s="7" t="s">
        <v>16</v>
      </c>
      <c r="M128" s="7">
        <v>2023</v>
      </c>
    </row>
    <row r="129" spans="1:14" ht="157.5">
      <c r="B129" s="96" t="s">
        <v>1948</v>
      </c>
      <c r="C129" s="7" t="s">
        <v>79</v>
      </c>
      <c r="D129" s="8" t="s">
        <v>11</v>
      </c>
      <c r="E129" s="7" t="s">
        <v>12</v>
      </c>
      <c r="F129" s="8" t="s">
        <v>1949</v>
      </c>
      <c r="G129" s="100" t="s">
        <v>1950</v>
      </c>
      <c r="H129" s="7" t="s">
        <v>1801</v>
      </c>
      <c r="I129" s="7">
        <v>2</v>
      </c>
      <c r="J129" s="7">
        <v>0.22</v>
      </c>
      <c r="K129" s="7" t="s">
        <v>1685</v>
      </c>
      <c r="L129" s="7" t="s">
        <v>16</v>
      </c>
      <c r="M129" s="7">
        <v>2023</v>
      </c>
    </row>
    <row r="130" spans="1:14" ht="126">
      <c r="A130">
        <v>121</v>
      </c>
      <c r="B130" s="159" t="s">
        <v>1955</v>
      </c>
      <c r="C130" s="7" t="s">
        <v>79</v>
      </c>
      <c r="D130" s="8" t="s">
        <v>11</v>
      </c>
      <c r="E130" s="7" t="s">
        <v>12</v>
      </c>
      <c r="F130" s="8" t="s">
        <v>1952</v>
      </c>
      <c r="G130" s="100" t="s">
        <v>1956</v>
      </c>
      <c r="H130" s="7" t="s">
        <v>1954</v>
      </c>
      <c r="I130" s="7">
        <v>3</v>
      </c>
      <c r="J130" s="7">
        <v>0.1067</v>
      </c>
      <c r="K130" s="7" t="s">
        <v>1685</v>
      </c>
      <c r="L130" s="7" t="s">
        <v>100</v>
      </c>
      <c r="M130" s="7">
        <v>2023</v>
      </c>
    </row>
    <row r="131" spans="1:14" ht="126">
      <c r="A131" s="81">
        <v>125</v>
      </c>
      <c r="B131" s="96" t="s">
        <v>1987</v>
      </c>
      <c r="C131" s="7" t="s">
        <v>79</v>
      </c>
      <c r="D131" s="8" t="s">
        <v>11</v>
      </c>
      <c r="E131" s="7" t="s">
        <v>12</v>
      </c>
      <c r="F131" s="7" t="s">
        <v>1988</v>
      </c>
      <c r="G131" s="100" t="s">
        <v>1989</v>
      </c>
      <c r="H131" s="165" t="s">
        <v>1990</v>
      </c>
      <c r="I131" s="7">
        <v>4</v>
      </c>
      <c r="J131" s="7">
        <v>1.67E-2</v>
      </c>
      <c r="K131" s="101" t="s">
        <v>1991</v>
      </c>
      <c r="L131" s="7" t="s">
        <v>100</v>
      </c>
      <c r="M131" s="7">
        <v>2023</v>
      </c>
      <c r="N131" t="s">
        <v>35</v>
      </c>
    </row>
    <row r="132" spans="1:14" ht="141.75">
      <c r="A132">
        <v>135</v>
      </c>
      <c r="B132" s="96" t="s">
        <v>1992</v>
      </c>
      <c r="C132" s="7" t="s">
        <v>79</v>
      </c>
      <c r="D132" s="8" t="s">
        <v>11</v>
      </c>
      <c r="E132" s="7" t="s">
        <v>12</v>
      </c>
      <c r="F132" s="8" t="s">
        <v>1993</v>
      </c>
      <c r="G132" s="100" t="s">
        <v>1994</v>
      </c>
      <c r="H132" s="100" t="s">
        <v>1995</v>
      </c>
      <c r="I132" s="7">
        <v>5</v>
      </c>
      <c r="J132" s="7">
        <v>8.0000000000000002E-3</v>
      </c>
      <c r="K132" s="7" t="s">
        <v>1685</v>
      </c>
      <c r="L132" s="7" t="s">
        <v>100</v>
      </c>
      <c r="M132" s="7">
        <v>2023</v>
      </c>
      <c r="N132" t="s">
        <v>35</v>
      </c>
    </row>
    <row r="133" spans="1:14" ht="141.75">
      <c r="A133">
        <v>136</v>
      </c>
      <c r="B133" s="96" t="s">
        <v>1996</v>
      </c>
      <c r="C133" s="7" t="s">
        <v>79</v>
      </c>
      <c r="D133" s="8" t="s">
        <v>11</v>
      </c>
      <c r="E133" s="7" t="s">
        <v>12</v>
      </c>
      <c r="F133" s="8" t="s">
        <v>1997</v>
      </c>
      <c r="G133" s="100" t="s">
        <v>1998</v>
      </c>
      <c r="H133" s="165" t="s">
        <v>1990</v>
      </c>
      <c r="I133" s="7">
        <v>4</v>
      </c>
      <c r="J133" s="7">
        <v>0.02</v>
      </c>
      <c r="K133" s="101" t="s">
        <v>1991</v>
      </c>
      <c r="L133" s="7" t="s">
        <v>100</v>
      </c>
      <c r="M133" s="7">
        <v>2023</v>
      </c>
      <c r="N133" t="s">
        <v>35</v>
      </c>
    </row>
    <row r="134" spans="1:14" ht="141.75">
      <c r="A134">
        <v>137</v>
      </c>
      <c r="B134" s="96" t="s">
        <v>1999</v>
      </c>
      <c r="C134" s="7" t="s">
        <v>79</v>
      </c>
      <c r="D134" s="8" t="s">
        <v>11</v>
      </c>
      <c r="E134" s="7" t="s">
        <v>12</v>
      </c>
      <c r="F134" s="8" t="s">
        <v>1993</v>
      </c>
      <c r="G134" s="100" t="s">
        <v>2000</v>
      </c>
      <c r="H134" s="100" t="s">
        <v>2001</v>
      </c>
      <c r="I134" s="7">
        <v>5</v>
      </c>
      <c r="J134" s="98">
        <v>8.0000000000000002E-3</v>
      </c>
      <c r="K134" s="7" t="s">
        <v>1685</v>
      </c>
      <c r="L134" s="7" t="s">
        <v>100</v>
      </c>
      <c r="M134" s="7">
        <v>2023</v>
      </c>
      <c r="N134" t="s">
        <v>35</v>
      </c>
    </row>
    <row r="135" spans="1:14" ht="173.25">
      <c r="A135">
        <v>138</v>
      </c>
      <c r="B135" s="166" t="s">
        <v>2016</v>
      </c>
      <c r="C135" s="7" t="s">
        <v>79</v>
      </c>
      <c r="D135" s="8" t="s">
        <v>11</v>
      </c>
      <c r="E135" s="7" t="s">
        <v>12</v>
      </c>
      <c r="F135" s="99" t="s">
        <v>2017</v>
      </c>
      <c r="G135" s="100" t="s">
        <v>2018</v>
      </c>
      <c r="H135" s="7" t="s">
        <v>1694</v>
      </c>
      <c r="I135" s="7">
        <v>1</v>
      </c>
      <c r="J135" s="98">
        <v>0.2</v>
      </c>
      <c r="K135" s="101" t="s">
        <v>1977</v>
      </c>
      <c r="L135" s="7" t="s">
        <v>100</v>
      </c>
      <c r="M135" s="7">
        <v>2023</v>
      </c>
    </row>
    <row r="136" spans="1:14" ht="189">
      <c r="A136">
        <v>139</v>
      </c>
      <c r="B136" s="159" t="s">
        <v>2021</v>
      </c>
      <c r="C136" s="7" t="s">
        <v>79</v>
      </c>
      <c r="D136" s="8" t="s">
        <v>11</v>
      </c>
      <c r="E136" s="7" t="s">
        <v>12</v>
      </c>
      <c r="F136" s="176" t="s">
        <v>2019</v>
      </c>
      <c r="G136" s="158" t="s">
        <v>2020</v>
      </c>
      <c r="H136" s="7" t="s">
        <v>1694</v>
      </c>
      <c r="I136" s="7">
        <v>1</v>
      </c>
      <c r="J136" s="98">
        <v>0.125</v>
      </c>
      <c r="K136" s="101" t="s">
        <v>1977</v>
      </c>
      <c r="L136" s="7" t="s">
        <v>100</v>
      </c>
      <c r="M136" s="7">
        <v>2023</v>
      </c>
    </row>
    <row r="137" spans="1:14" ht="170.25">
      <c r="A137">
        <v>140</v>
      </c>
      <c r="B137" s="157" t="s">
        <v>2026</v>
      </c>
      <c r="C137" s="7" t="s">
        <v>79</v>
      </c>
      <c r="D137" s="8" t="s">
        <v>11</v>
      </c>
      <c r="E137" s="7" t="s">
        <v>12</v>
      </c>
      <c r="F137" s="167" t="s">
        <v>2023</v>
      </c>
      <c r="G137" s="100" t="s">
        <v>2024</v>
      </c>
      <c r="H137" s="7" t="s">
        <v>2025</v>
      </c>
      <c r="I137" s="7">
        <v>3</v>
      </c>
      <c r="J137" s="98">
        <v>0.1167</v>
      </c>
      <c r="K137" s="101" t="s">
        <v>1977</v>
      </c>
      <c r="L137" s="7" t="s">
        <v>100</v>
      </c>
      <c r="M137" s="7">
        <v>2023</v>
      </c>
    </row>
    <row r="138" spans="1:14" ht="173.25">
      <c r="A138">
        <v>141</v>
      </c>
      <c r="B138" s="159" t="s">
        <v>2027</v>
      </c>
      <c r="C138" s="7" t="s">
        <v>79</v>
      </c>
      <c r="D138" s="8" t="s">
        <v>11</v>
      </c>
      <c r="E138" s="7" t="s">
        <v>12</v>
      </c>
      <c r="F138" s="99" t="s">
        <v>1978</v>
      </c>
      <c r="G138" s="100" t="s">
        <v>1979</v>
      </c>
      <c r="H138" s="7" t="s">
        <v>1980</v>
      </c>
      <c r="I138" s="7">
        <v>3</v>
      </c>
      <c r="J138" s="98">
        <v>8.3299999999999999E-2</v>
      </c>
      <c r="K138" s="101" t="s">
        <v>1977</v>
      </c>
      <c r="L138" s="7" t="s">
        <v>16</v>
      </c>
      <c r="M138" s="7">
        <v>2023</v>
      </c>
    </row>
    <row r="139" spans="1:14" ht="173.25">
      <c r="A139">
        <v>142</v>
      </c>
      <c r="B139" s="159" t="s">
        <v>2028</v>
      </c>
      <c r="C139" s="7" t="s">
        <v>79</v>
      </c>
      <c r="D139" s="8" t="s">
        <v>11</v>
      </c>
      <c r="E139" s="7" t="s">
        <v>12</v>
      </c>
      <c r="F139" s="7" t="s">
        <v>1974</v>
      </c>
      <c r="G139" s="100" t="s">
        <v>1975</v>
      </c>
      <c r="H139" s="7" t="s">
        <v>1976</v>
      </c>
      <c r="I139" s="7">
        <v>2</v>
      </c>
      <c r="J139" s="98">
        <v>0.18</v>
      </c>
      <c r="K139" s="101" t="s">
        <v>1977</v>
      </c>
      <c r="L139" s="7" t="s">
        <v>100</v>
      </c>
      <c r="M139" s="7">
        <v>2023</v>
      </c>
    </row>
    <row r="140" spans="1:14" ht="122.25">
      <c r="A140">
        <v>143</v>
      </c>
      <c r="B140" s="103" t="s">
        <v>2029</v>
      </c>
      <c r="C140" s="7" t="s">
        <v>79</v>
      </c>
      <c r="D140" s="8" t="s">
        <v>11</v>
      </c>
      <c r="E140" s="7" t="s">
        <v>12</v>
      </c>
      <c r="F140" s="7" t="s">
        <v>1864</v>
      </c>
      <c r="G140" s="100" t="s">
        <v>1984</v>
      </c>
      <c r="H140" s="7" t="s">
        <v>87</v>
      </c>
      <c r="I140" s="7">
        <v>1</v>
      </c>
      <c r="J140" s="98">
        <v>0.33</v>
      </c>
      <c r="K140" s="101" t="s">
        <v>1977</v>
      </c>
      <c r="L140" s="7" t="s">
        <v>16</v>
      </c>
      <c r="M140" s="7">
        <v>2023</v>
      </c>
    </row>
    <row r="141" spans="1:14" ht="173.25">
      <c r="A141">
        <v>144</v>
      </c>
      <c r="B141" s="96" t="s">
        <v>2030</v>
      </c>
      <c r="C141" s="7" t="s">
        <v>79</v>
      </c>
      <c r="D141" s="8" t="s">
        <v>11</v>
      </c>
      <c r="E141" s="7" t="s">
        <v>12</v>
      </c>
      <c r="F141" s="7" t="s">
        <v>2031</v>
      </c>
      <c r="G141" s="100" t="s">
        <v>1986</v>
      </c>
      <c r="H141" s="7" t="s">
        <v>87</v>
      </c>
      <c r="I141" s="7">
        <v>1</v>
      </c>
      <c r="J141" s="98">
        <v>0.4</v>
      </c>
      <c r="K141" s="101" t="s">
        <v>1977</v>
      </c>
      <c r="L141" s="7" t="s">
        <v>100</v>
      </c>
      <c r="M141" s="7">
        <v>2023</v>
      </c>
    </row>
    <row r="143" spans="1:14">
      <c r="J143" s="180">
        <f>SUBTOTAL(9,J2:J142)</f>
        <v>47.482599999999998</v>
      </c>
    </row>
  </sheetData>
  <autoFilter ref="B1:N141" xr:uid="{E1A5343D-F4A9-4C8D-B80B-E9C5438772EE}"/>
  <phoneticPr fontId="8" type="noConversion"/>
  <hyperlinks>
    <hyperlink ref="K77" r:id="rId1" xr:uid="{32ECD0E4-48C1-4C60-8D49-C395DDA68E4A}"/>
    <hyperlink ref="K78" r:id="rId2" xr:uid="{9423647A-08A6-4ACD-8E81-762505CB1EAC}"/>
    <hyperlink ref="K80" r:id="rId3" xr:uid="{88F164B3-FD3E-4414-85F2-9C879B896EFD}"/>
    <hyperlink ref="K81" r:id="rId4" xr:uid="{6D2ABC46-FCE2-443B-A196-D5C0B85E05C2}"/>
    <hyperlink ref="K79" r:id="rId5" xr:uid="{D594FE66-D53B-479B-8162-E78DD3DA2982}"/>
    <hyperlink ref="K115" r:id="rId6" xr:uid="{B8096728-21A1-42A5-B45B-2D53053C65BD}"/>
    <hyperlink ref="K11" r:id="rId7" xr:uid="{CB778D73-4E5A-4D98-ADA7-A4DF7EFFC29F}"/>
    <hyperlink ref="K116" r:id="rId8" xr:uid="{ACCCCAE1-23D4-4451-97BD-34CC10DD179E}"/>
    <hyperlink ref="K22" r:id="rId9" xr:uid="{D13E0C79-C59C-4569-8A12-8076DDDDAA82}"/>
    <hyperlink ref="K45" r:id="rId10" xr:uid="{91C39709-4A75-4F7C-A71C-75F0780819EA}"/>
    <hyperlink ref="K85" r:id="rId11" xr:uid="{57232E37-25E5-49A1-98C6-0C15C533549C}"/>
    <hyperlink ref="K84" r:id="rId12" xr:uid="{3B95271C-E854-4BF9-9181-31B8F3923B17}"/>
    <hyperlink ref="K117" r:id="rId13" xr:uid="{6BCE3F10-3227-46AC-A428-1D6C02803E9C}"/>
    <hyperlink ref="K12" r:id="rId14" xr:uid="{279DA2DC-D999-40E0-9138-632E1A958ACA}"/>
    <hyperlink ref="K20" r:id="rId15" xr:uid="{763A5A40-9316-405F-BF76-6054C464814F}"/>
    <hyperlink ref="K24" r:id="rId16" xr:uid="{1D47F231-435E-432F-906E-2FD9BE7212CA}"/>
    <hyperlink ref="K26" r:id="rId17" xr:uid="{01EDDFEF-2A9A-46A7-BAE0-235EEA21E593}"/>
    <hyperlink ref="K94" r:id="rId18" tooltip="PDF" xr:uid="{0D41AB03-6325-4B11-B22E-58B936CFEE8E}"/>
    <hyperlink ref="K118" r:id="rId19" xr:uid="{1338EFA2-C5AB-4BBF-A9F3-3697386656D8}"/>
    <hyperlink ref="K3" r:id="rId20" xr:uid="{19261D2D-C95A-481E-927A-11A77218AD8D}"/>
    <hyperlink ref="K95" r:id="rId21" tooltip="PDF" xr:uid="{05ED6D89-D302-4060-8377-579CF0457990}"/>
    <hyperlink ref="K120" r:id="rId22" xr:uid="{40F8B7BC-75F4-403C-8C98-A9F3A10F92B5}"/>
    <hyperlink ref="K96" r:id="rId23" xr:uid="{76D5D032-53DA-4D31-94B0-4C0381F2CAC3}"/>
    <hyperlink ref="K97" r:id="rId24" xr:uid="{4979A38B-A5AC-4416-ABCA-B58D5E19DFD0}"/>
    <hyperlink ref="K98" r:id="rId25" xr:uid="{2F57D0A1-ED7A-43CC-A980-A4F0FEA9F46C}"/>
    <hyperlink ref="K99" r:id="rId26" xr:uid="{C86CCCD0-C266-44AC-A1D6-B93D24B914E4}"/>
    <hyperlink ref="K83" r:id="rId27" xr:uid="{C570DB48-F307-4DB0-8013-2F2882327222}"/>
    <hyperlink ref="K55" r:id="rId28" xr:uid="{22EAF54D-C1DE-482A-8011-344D527CFF7A}"/>
    <hyperlink ref="K53" r:id="rId29" xr:uid="{4E049550-5242-41CB-9DCD-85FD3E55EE58}"/>
    <hyperlink ref="K28" r:id="rId30" xr:uid="{57B4B6C7-77A9-465F-B916-EA3041C1F76C}"/>
    <hyperlink ref="K122" r:id="rId31" xr:uid="{863FF40E-0B22-448C-8860-7F8E05E3507C}"/>
    <hyperlink ref="K123" r:id="rId32" xr:uid="{7F7D380C-B8B1-4D80-87C4-A2A7EC9F219B}"/>
    <hyperlink ref="K86" r:id="rId33" xr:uid="{76244711-20A7-45AF-9F8C-FE41F9AFC5D1}"/>
    <hyperlink ref="K34" r:id="rId34" xr:uid="{7CAD5803-14A6-4C6B-A668-AAA8F473BD60}"/>
    <hyperlink ref="K65" r:id="rId35" xr:uid="{524929EB-B2E7-4924-B105-EDE5453786DC}"/>
    <hyperlink ref="K131" r:id="rId36" xr:uid="{6DB76A93-95D6-45C9-BF4F-DF4F3BB38CAD}"/>
    <hyperlink ref="K36" r:id="rId37" xr:uid="{60B18754-7880-4332-A70A-B16C3BE62E11}"/>
    <hyperlink ref="K133" r:id="rId38" xr:uid="{0C263D1D-65E4-44D2-91F3-DE4DCB344577}"/>
    <hyperlink ref="K29" r:id="rId39" xr:uid="{B4F5C3AE-2512-41DC-BAB9-FC5AB55382ED}"/>
    <hyperlink ref="K124" r:id="rId40" xr:uid="{B592AE4E-CD5F-4FEE-8358-232481930B77}"/>
    <hyperlink ref="K126" r:id="rId41" xr:uid="{59708BDB-305A-4CE7-A574-1606BB5C5734}"/>
    <hyperlink ref="K58" r:id="rId42" xr:uid="{EA840930-38F5-4955-90C8-C066FAD745F9}"/>
    <hyperlink ref="K30" r:id="rId43" xr:uid="{2B0FA60A-1B38-487C-B845-30E57C787D2B}"/>
    <hyperlink ref="K127" r:id="rId44" xr:uid="{7299BFA4-15E9-4166-88BF-6DB5FD5EE068}"/>
    <hyperlink ref="K31" r:id="rId45" xr:uid="{2EFF051D-67FA-4BE0-AE6C-CBCAB6A1EFED}"/>
    <hyperlink ref="K128" r:id="rId46" xr:uid="{53234004-2943-43B7-A32A-98F91B78809D}"/>
    <hyperlink ref="K38" r:id="rId47" xr:uid="{0EF85F1F-6D73-4E12-B96E-990DB4C90237}"/>
    <hyperlink ref="K82" r:id="rId48" xr:uid="{BE273B7D-863E-4DDD-B39D-4324F6114636}"/>
    <hyperlink ref="K93" r:id="rId49" xr:uid="{7A4069DA-29F0-409B-A8B1-277545FC4628}"/>
    <hyperlink ref="K64" r:id="rId50" xr:uid="{69F4A213-EB39-4B43-BD8E-CBE8408E39BF}"/>
    <hyperlink ref="K41" r:id="rId51" xr:uid="{7A133B2F-73B0-47D3-8EE4-7CA306327FB2}"/>
    <hyperlink ref="K100" r:id="rId52" xr:uid="{6898C4A7-5D6C-4CCE-819D-E2B3F3B3B5CF}"/>
    <hyperlink ref="K113" r:id="rId53" xr:uid="{C205AA37-3FCF-4710-859F-65E094C8A856}"/>
    <hyperlink ref="K135" r:id="rId54" xr:uid="{5FA8A7DC-6625-4D21-A01B-46ED3AC4DFE9}"/>
    <hyperlink ref="K67" r:id="rId55" xr:uid="{05C416AF-D119-431B-BDCF-487CC263A221}"/>
    <hyperlink ref="K139" r:id="rId56" xr:uid="{B18FDF7A-AF70-4A3B-B4CA-5AC1F5AA369B}"/>
    <hyperlink ref="K141" r:id="rId57" xr:uid="{8ECA995E-4E2A-4F6C-8611-426C656F7FA4}"/>
    <hyperlink ref="K23" r:id="rId58" xr:uid="{54EFC662-C9DF-4492-A248-587974BD77A9}"/>
    <hyperlink ref="K46" r:id="rId59" xr:uid="{EC4DD926-FDFF-4AC3-A836-2A2C08C86FD8}"/>
    <hyperlink ref="K25" r:id="rId60" xr:uid="{F0C5ABB5-9E17-4CBF-8768-433AA5C22D17}"/>
    <hyperlink ref="K50" r:id="rId61" xr:uid="{AD237B41-7468-44D1-80B5-623E0F3915D5}"/>
    <hyperlink ref="K10" r:id="rId62" xr:uid="{D91DB853-0DB3-4CFC-80BE-7ED65F6AAD55}"/>
    <hyperlink ref="K43" r:id="rId63" xr:uid="{A3579DE8-E2DC-4DC6-83B5-7B200E15448E}"/>
    <hyperlink ref="K114" r:id="rId64" xr:uid="{E4673FB2-D207-4272-A395-66EAB145C5BF}"/>
    <hyperlink ref="K21" r:id="rId65" xr:uid="{8D619ED2-D7C8-4B81-8561-B7BD96D583ED}"/>
    <hyperlink ref="K44" r:id="rId66" xr:uid="{9F471323-2705-48B5-A00A-2D5E57E054EE}"/>
    <hyperlink ref="K47" r:id="rId67" xr:uid="{0ECB4740-6A42-41E6-82B7-35B1FF9B8225}"/>
    <hyperlink ref="K103" r:id="rId68" xr:uid="{F0251594-548A-4760-8572-2BED1BB901CC}"/>
    <hyperlink ref="K105" r:id="rId69" xr:uid="{4569659A-9CC7-4640-A5ED-EF8D246A76E4}"/>
    <hyperlink ref="K106" r:id="rId70" xr:uid="{5ECBD4DA-A3A1-4753-AE52-AE3D96ED3DD1}"/>
    <hyperlink ref="K107" r:id="rId71" xr:uid="{F9B9082A-36FA-4102-97D6-DC596CF856A4}"/>
    <hyperlink ref="K108" r:id="rId72" xr:uid="{44AECFD3-B2ED-4C97-A8AC-B1DA2C511C7E}"/>
    <hyperlink ref="K109" r:id="rId73" xr:uid="{7F6A8561-F9C4-4B90-A62B-537876E65E03}"/>
    <hyperlink ref="K110" r:id="rId74" xr:uid="{7B3FDEAB-D365-4619-8CDC-92FC33434D27}"/>
    <hyperlink ref="K111" r:id="rId75" xr:uid="{F26D42C1-08B2-446B-8006-E584D6A72681}"/>
    <hyperlink ref="K112" r:id="rId76" xr:uid="{989DDBBF-20EA-4F87-9985-3B4660E71445}"/>
    <hyperlink ref="K102" r:id="rId77" xr:uid="{9F712D2F-FAE5-476D-BAA6-07878B05E058}"/>
    <hyperlink ref="K101" r:id="rId78" xr:uid="{D63AF225-4115-474D-8E53-D43ABA7AEB56}"/>
    <hyperlink ref="K104" r:id="rId79" xr:uid="{52BF71FF-D435-4916-94DD-094B917566ED}"/>
    <hyperlink ref="K40" r:id="rId80" xr:uid="{F554B392-306A-402A-81A7-148FCD844C7C}"/>
    <hyperlink ref="K18" r:id="rId81" xr:uid="{A8991556-3C1C-4E26-B1E5-24530710EF02}"/>
    <hyperlink ref="K49" r:id="rId82" xr:uid="{32486D1D-1C40-4E44-849E-934345E282D5}"/>
    <hyperlink ref="K48" r:id="rId83" xr:uid="{482CDF2A-3A30-464B-A069-5E4148BF6E46}"/>
    <hyperlink ref="K51" r:id="rId84" xr:uid="{1D2D18A8-7A4F-44D6-A722-B1D660F4B3E2}"/>
    <hyperlink ref="K52" r:id="rId85" xr:uid="{85A95306-5D21-491F-BD7A-656C79314885}"/>
    <hyperlink ref="K119" r:id="rId86" xr:uid="{F798608B-1CA3-4CB8-B839-D30542EF8315}"/>
    <hyperlink ref="K54" r:id="rId87" xr:uid="{E61DE0DF-A184-4CC1-AF66-EBA74435866E}"/>
    <hyperlink ref="K56" r:id="rId88" xr:uid="{3C098529-BB8B-4A44-8A97-D12ECF83EE71}"/>
    <hyperlink ref="K27" r:id="rId89" xr:uid="{CCCE5487-8525-4917-A287-139B463566FD}"/>
    <hyperlink ref="K57" r:id="rId90" xr:uid="{71A9D3E9-57E1-470E-B393-195DAFEBDE5A}"/>
    <hyperlink ref="K125" r:id="rId91" xr:uid="{3C61C0FD-7B5A-498B-BC44-BDCDCC4DF179}"/>
    <hyperlink ref="K60" r:id="rId92" xr:uid="{378ECAFF-3090-4C58-B90B-2841231EAC50}"/>
    <hyperlink ref="K61" r:id="rId93" xr:uid="{F30B51B8-2C72-4014-848C-35605567DBC3}"/>
    <hyperlink ref="K62" r:id="rId94" xr:uid="{FFEDCC5E-D7E2-4437-8AAE-D050F1209FB5}"/>
    <hyperlink ref="K63" r:id="rId95" xr:uid="{93D5A542-020A-461F-A33F-55F14DE2EC16}"/>
    <hyperlink ref="K66" r:id="rId96" xr:uid="{ADCFD2B0-F706-4B0F-81CF-8F97C6F2E13C}"/>
    <hyperlink ref="K68" r:id="rId97" xr:uid="{EA9BC5E0-2D90-4390-8418-44BB70D55D69}"/>
    <hyperlink ref="K136" r:id="rId98" xr:uid="{596757E1-B7A6-46D6-B45B-8B5F45A302A0}"/>
    <hyperlink ref="K69" r:id="rId99" xr:uid="{CA4958B1-CE30-4334-A001-967595E3D61B}"/>
    <hyperlink ref="K137" r:id="rId100" xr:uid="{C99525AA-E60B-4948-A2CE-583ADE206247}"/>
    <hyperlink ref="K39" r:id="rId101" xr:uid="{63AF8518-AD5C-4822-A73F-DE05A5424A67}"/>
    <hyperlink ref="K138" r:id="rId102" xr:uid="{F1D5A778-A904-4E8A-9938-D9C3EF63F9F2}"/>
    <hyperlink ref="K140" r:id="rId103" xr:uid="{B109BD6C-2A33-42B1-9F24-4A2DE25015C0}"/>
    <hyperlink ref="K73" r:id="rId104" xr:uid="{BFD60DBA-1925-420C-9A67-0A4A33EA473C}"/>
    <hyperlink ref="K74" r:id="rId105" xr:uid="{5A4CE10D-29AE-4F52-B294-5513528E4915}"/>
    <hyperlink ref="K75" r:id="rId106" xr:uid="{61D53C55-129A-4698-8A45-082D41217214}"/>
    <hyperlink ref="K19" r:id="rId107" xr:uid="{7CFD7D85-AD9C-4C11-98FC-B1F7AC682996}"/>
    <hyperlink ref="K87" r:id="rId108" xr:uid="{52DBDAFA-3F02-4D2C-A48B-B9C6769B51AE}"/>
    <hyperlink ref="K88" r:id="rId109" xr:uid="{6A1CEBD4-2E63-4D9D-ACFB-17DF0F4B6401}"/>
    <hyperlink ref="K89" r:id="rId110" xr:uid="{9B1ECB30-DF7A-474E-AAB6-777F0660F2BD}"/>
    <hyperlink ref="K90" r:id="rId111" xr:uid="{2083E0CB-C481-40BE-AB29-6C1ACCBE7952}"/>
    <hyperlink ref="K91" r:id="rId112" xr:uid="{453BAD20-BED4-4660-AC60-AAAA21721817}"/>
    <hyperlink ref="K92" r:id="rId113" xr:uid="{CD759345-E727-4EC4-B44B-5D896A57CE41}"/>
    <hyperlink ref="K17" r:id="rId114" xr:uid="{70AE924E-D0F6-427C-B192-D4C28F92599F}"/>
    <hyperlink ref="K2" r:id="rId115" xr:uid="{8322E5B1-63E7-47B7-9912-95619E73F0D1}"/>
    <hyperlink ref="K4" r:id="rId116" xr:uid="{D77FF1FA-1ABF-4110-8034-D013FA26E67E}"/>
    <hyperlink ref="K13" r:id="rId117" xr:uid="{B6D09D12-2F7C-49FD-BC70-950B52A7530B}"/>
    <hyperlink ref="K121" r:id="rId118" xr:uid="{3F15E205-91FD-44FD-A051-409F551512EF}"/>
  </hyperlinks>
  <pageMargins left="0.7" right="0.7" top="0.75" bottom="0.75" header="0.3" footer="0.3"/>
  <pageSetup paperSize="9" orientation="portrait" r:id="rId1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4bfbb1-8e37-4a46-a733-4c168380f407">
      <Terms xmlns="http://schemas.microsoft.com/office/infopath/2007/PartnerControls"/>
    </lcf76f155ced4ddcb4097134ff3c332f>
    <TaxCatchAll xmlns="19e50ca9-5b10-48fa-9b6a-fdc6af0c15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228CC2B10F924BBCE8CB28EA6687EE" ma:contentTypeVersion="16" ma:contentTypeDescription="Create a new document." ma:contentTypeScope="" ma:versionID="bfdf446b300acbe0d638041840199ecf">
  <xsd:schema xmlns:xsd="http://www.w3.org/2001/XMLSchema" xmlns:xs="http://www.w3.org/2001/XMLSchema" xmlns:p="http://schemas.microsoft.com/office/2006/metadata/properties" xmlns:ns2="f04bfbb1-8e37-4a46-a733-4c168380f407" xmlns:ns3="19e50ca9-5b10-48fa-9b6a-fdc6af0c1502" targetNamespace="http://schemas.microsoft.com/office/2006/metadata/properties" ma:root="true" ma:fieldsID="da1ca32446e4795cca4e7fff510baaf3" ns2:_="" ns3:_="">
    <xsd:import namespace="f04bfbb1-8e37-4a46-a733-4c168380f407"/>
    <xsd:import namespace="19e50ca9-5b10-48fa-9b6a-fdc6af0c15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bfbb1-8e37-4a46-a733-4c168380f4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adb5f0-a2b0-4fa5-985f-380381272c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e50ca9-5b10-48fa-9b6a-fdc6af0c15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0134784-5d19-46b1-96bd-29a0d200a802}" ma:internalName="TaxCatchAll" ma:showField="CatchAllData" ma:web="19e50ca9-5b10-48fa-9b6a-fdc6af0c15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5A58AB-CF6C-461F-99ED-3FC8D72933CB}">
  <ds:schemaRefs>
    <ds:schemaRef ds:uri="http://schemas.microsoft.com/office/2006/metadata/properties"/>
    <ds:schemaRef ds:uri="http://schemas.microsoft.com/office/infopath/2007/PartnerControls"/>
    <ds:schemaRef ds:uri="f04bfbb1-8e37-4a46-a733-4c168380f407"/>
    <ds:schemaRef ds:uri="19e50ca9-5b10-48fa-9b6a-fdc6af0c1502"/>
  </ds:schemaRefs>
</ds:datastoreItem>
</file>

<file path=customXml/itemProps2.xml><?xml version="1.0" encoding="utf-8"?>
<ds:datastoreItem xmlns:ds="http://schemas.openxmlformats.org/officeDocument/2006/customXml" ds:itemID="{EEA70D0D-C409-4ED7-90B3-A611C8C18F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bfbb1-8e37-4a46-a733-4c168380f407"/>
    <ds:schemaRef ds:uri="19e50ca9-5b10-48fa-9b6a-fdc6af0c15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AA0FE7-4658-45B9-BFB3-9E60653E18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2020</vt:lpstr>
      <vt:lpstr>2021</vt:lpstr>
      <vt:lpstr>2022</vt:lpstr>
      <vt:lpstr>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2024-02-21T13:41:57Z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0x01010056228CC2B10F924BBCE8CB28EA6687EE</vt:lpwstr>
  </property>
  <property fmtid="{D5CDD505-2E9C-101B-9397-08002B2CF9AE}" pid="3" name="MediaServiceImageTags">
    <vt:lpwstr/>
  </property>
</Properties>
</file>